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7" documentId="120_S{2AC9BD13-BADA-5192-A53E-5A8FF88502F6}" xr6:coauthVersionLast="47" xr6:coauthVersionMax="47" xr10:uidLastSave="{0FD52DDC-5FAB-4544-86C1-8BFAA1AB7A4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<sst xmlns="http://schemas.openxmlformats.org/spreadsheetml/2006/main" count="180282" uniqueCount="39126">
  <si>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</si>
  <si>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</si>
  <si>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</si>
  <si>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</si>
  <si>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</si>
  <si>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</si>
  <si>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</si>
  <si>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</si>
  <si>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</si>
  <si>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</si>
  <si>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</si>
  <si>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</si>
  <si>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</si>
  <si>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</si>
  <si>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</si>
  <si>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</si>
  <si>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</si>
  <si>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</si>
  <si>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</si>
  <si>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</si>
  <si>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</si>
  <si>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</si>
  <si>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</si>
  <si>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</si>
  <si>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</si>
  <si>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</si>
  <si>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</si>
  <si>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</si>
  <si>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</si>
  <si>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</si>
  <si>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</si>
  <si>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</si>
  <si>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</si>
  <si>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</si>
  <si>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</si>
  <si>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</si>
  <si>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</si>
  <si>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</si>
  <si>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</si>
  <si>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</si>
  <si>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</si>
  <si>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</si>
  <si>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</si>
  <si>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</si>
  <si>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</si>
  <si>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</si>
  <si>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</si>
  <si>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</si>
  <si>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</si>
  <si>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</si>
  <si>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</si>
  <si>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</si>
  <si>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</si>
  <si>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</si>
  <si>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</si>
  <si>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</si>
  <si>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</si>
  <si>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</si>
  <si>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</si>
  <si>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</si>
  <si>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</si>
  <si>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</si>
  <si>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</si>
  <si>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</si>
  <si>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</si>
  <si>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</si>
  <si>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</si>
  <si>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</si>
  <si>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</si>
  <si>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</si>
  <si>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</si>
  <si>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</si>
  <si>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</si>
  <si>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</si>
  <si>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</si>
  <si>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</si>
  <si>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</si>
  <si>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</si>
  <si>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</si>
  <si>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</si>
  <si>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</si>
  <si>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</si>
  <si>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</si>
  <si>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</si>
  <si>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</si>
  <si>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</si>
  <si>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</si>
  <si>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</si>
  <si>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</si>
  <si>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</si>
  <si>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</si>
  <si>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</si>
  <si>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</si>
  <si>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</si>
  <si>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</si>
  <si>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</si>
  <si>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</si>
  <si>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</si>
  <si>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</si>
  <si>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</si>
  <si>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</si>
  <si>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</si>
  <si>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</si>
  <si>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</si>
  <si>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</si>
  <si>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</si>
  <si>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</si>
  <si>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</si>
  <si>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</si>
  <si>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</si>
  <si>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</si>
  <si>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</si>
  <si>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</si>
  <si>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</si>
  <si>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</si>
  <si>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</si>
  <si>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</si>
  <si>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</si>
  <si>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</si>
  <si>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</si>
  <si>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</si>
  <si>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</si>
  <si>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</si>
  <si>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</si>
  <si>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</si>
  <si>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</si>
  <si>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</si>
  <si>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</si>
  <si>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</si>
  <si>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</si>
  <si>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</si>
  <si>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</si>
  <si>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</si>
  <si>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</si>
  <si>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</si>
  <si>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</si>
  <si>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</si>
  <si>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</si>
  <si>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</si>
  <si>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</si>
  <si>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</si>
  <si>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</si>
  <si>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</si>
  <si>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</si>
  <si>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</si>
  <si>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</si>
  <si>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</si>
  <si>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</si>
  <si>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</si>
  <si>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</si>
  <si>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</si>
  <si>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</si>
  <si>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</si>
  <si>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</si>
  <si>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</si>
  <si>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</si>
  <si>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</si>
  <si>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</si>
  <si>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</si>
  <si>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</si>
  <si>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</si>
  <si>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</si>
  <si>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</si>
  <si>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</si>
  <si>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</si>
  <si>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</si>
  <si>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</si>
  <si>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</si>
  <si>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</si>
  <si>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</si>
  <si>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</si>
  <si>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</si>
  <si>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</si>
  <si>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</si>
  <si>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</si>
  <si>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</si>
  <si>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</si>
  <si>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</si>
  <si>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</si>
  <si>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</si>
  <si>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</si>
  <si>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</si>
  <si>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</si>
  <si>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</si>
  <si>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</si>
  <si>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</si>
  <si>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</si>
  <si>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</si>
  <si>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</si>
  <si>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</si>
  <si>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</si>
  <si>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</si>
  <si>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</si>
  <si>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</si>
  <si>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</si>
  <si>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</si>
  <si>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</si>
  <si>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</si>
  <si>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</si>
  <si>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</si>
  <si>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</si>
  <si>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</si>
  <si>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</si>
  <si>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</si>
  <si>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</si>
  <si>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</si>
  <si>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</si>
  <si>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</si>
  <si>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</si>
  <si>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</si>
  <si>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</si>
  <si>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</si>
  <si>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</si>
  <si>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</si>
  <si>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</si>
  <si>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</si>
  <si>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</si>
  <si>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</si>
  <si>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</si>
  <si>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</si>
  <si>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</si>
  <si>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</si>
  <si>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</si>
  <si>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</si>
  <si>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</si>
  <si>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</si>
  <si>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</si>
  <si>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</si>
  <si>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</si>
  <si>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</si>
  <si>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</si>
  <si>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</si>
  <si>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</si>
  <si>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</si>
  <si>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</si>
  <si>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</si>
  <si>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</si>
  <si>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</si>
  <si>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</si>
  <si>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</si>
  <si>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</si>
  <si>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</si>
  <si>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</si>
  <si>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</si>
  <si>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</si>
  <si>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</si>
  <si>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</si>
  <si>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</si>
  <si>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</si>
  <si>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</si>
  <si>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</si>
  <si>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</si>
  <si>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</si>
  <si>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</si>
  <si>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</si>
  <si>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</si>
  <si>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</si>
  <si>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</si>
  <si>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</si>
  <si>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</si>
  <si>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</si>
  <si>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</si>
  <si>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</si>
  <si>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</si>
  <si>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</si>
  <si>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</si>
  <si>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</si>
  <si>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</si>
  <si>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</si>
  <si>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</si>
  <si>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</si>
  <si>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</si>
  <si>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</si>
  <si>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</si>
  <si>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</si>
  <si>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</si>
  <si>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</si>
  <si>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</si>
  <si>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</si>
  <si>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</si>
  <si>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</si>
  <si>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</si>
  <si>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</si>
  <si>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</si>
  <si>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</si>
  <si>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</si>
  <si>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</si>
  <si>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</si>
  <si>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</si>
  <si>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</si>
  <si>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</si>
  <si>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</si>
  <si>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</si>
  <si>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</si>
  <si>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</si>
  <si>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</si>
  <si>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</si>
  <si>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</si>
  <si>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</si>
  <si>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</si>
  <si>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</si>
  <si>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</si>
  <si>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</si>
  <si>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</si>
  <si>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</si>
  <si>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</si>
  <si>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</si>
  <si>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</si>
  <si>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</si>
  <si>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</si>
  <si>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</si>
  <si>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</si>
  <si>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</si>
  <si>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</si>
  <si>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</si>
  <si>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</si>
  <si>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</si>
  <si>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</si>
  <si>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</si>
  <si>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</si>
  <si>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</si>
  <si>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</si>
  <si>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</si>
  <si>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</si>
  <si>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</si>
  <si>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</si>
  <si>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</si>
  <si>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</si>
  <si>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</si>
  <si>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</si>
  <si>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</si>
  <si>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</si>
  <si>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</si>
  <si>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</si>
  <si>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</si>
  <si>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</si>
  <si>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</si>
  <si>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</si>
  <si>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</si>
  <si>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</si>
  <si>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</si>
  <si>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</si>
  <si>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</si>
  <si>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</si>
  <si>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</si>
  <si>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</si>
  <si>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</si>
  <si>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</si>
  <si>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</si>
  <si>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</si>
  <si>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</si>
  <si>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</si>
  <si>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</si>
  <si>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</si>
  <si>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</si>
  <si>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</si>
  <si>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</si>
  <si>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</si>
  <si>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</si>
  <si>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</si>
  <si>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</si>
  <si>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</si>
  <si>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</si>
  <si>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</si>
  <si>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</si>
  <si>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</si>
  <si>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</si>
  <si>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</si>
  <si>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</si>
  <si>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</si>
  <si>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</si>
  <si>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</si>
  <si>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</si>
  <si>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</si>
  <si>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</si>
  <si>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</si>
  <si>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</si>
  <si>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</si>
  <si>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</si>
  <si>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</si>
  <si>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</si>
  <si>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</si>
  <si>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</si>
  <si>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</si>
  <si>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</si>
  <si>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</si>
  <si>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</si>
  <si>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</si>
  <si>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</si>
  <si>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</si>
  <si>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</si>
  <si>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</si>
  <si>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</si>
  <si>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</si>
  <si>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</si>
  <si>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</si>
  <si>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</si>
  <si>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</si>
  <si>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</si>
  <si>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</si>
  <si>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</si>
  <si>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</si>
  <si>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</si>
  <si>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</si>
  <si>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</si>
  <si>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</si>
  <si>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</si>
  <si>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</si>
  <si>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</si>
  <si>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</si>
  <si>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</si>
  <si>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</si>
  <si>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</si>
  <si>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</si>
  <si>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</si>
  <si>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</si>
  <si>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</si>
  <si>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</si>
  <si>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</si>
  <si>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</si>
  <si>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</si>
  <si>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</si>
  <si>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</si>
  <si>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</si>
  <si>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</si>
  <si>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</si>
  <si>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</si>
  <si>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</si>
  <si>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</si>
  <si>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</si>
  <si>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</si>
  <si>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</si>
  <si>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</si>
  <si>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</si>
  <si>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</si>
  <si>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</si>
  <si>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</si>
  <si>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</si>
  <si>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</si>
  <si>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</si>
  <si>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</si>
  <si>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</si>
  <si>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</si>
  <si>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</si>
  <si>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</si>
  <si>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</si>
  <si>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</si>
  <si>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</si>
  <si>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</si>
  <si>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</si>
  <si>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</si>
  <si>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</si>
  <si>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</si>
  <si>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</si>
  <si>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</si>
  <si>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</si>
  <si>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</si>
  <si>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</si>
  <si>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</si>
  <si>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</si>
  <si>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</si>
  <si>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</si>
  <si>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</si>
  <si>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</si>
  <si>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</si>
  <si>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</si>
  <si>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</si>
  <si>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</si>
  <si>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</si>
  <si>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</si>
  <si>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</si>
  <si>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</si>
  <si>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</si>
  <si>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</si>
  <si>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</si>
  <si>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</si>
  <si>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</si>
  <si>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</si>
  <si>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</si>
  <si>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</si>
  <si>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</si>
  <si>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</si>
  <si>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</si>
  <si>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</si>
  <si>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</si>
  <si>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</si>
  <si>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</si>
  <si>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</si>
  <si>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</si>
  <si>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</si>
  <si>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</si>
  <si>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</si>
  <si>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</si>
  <si>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</si>
  <si>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</si>
  <si>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</si>
  <si>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</si>
  <si>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</si>
  <si>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</si>
  <si>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</si>
  <si>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</si>
  <si>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</si>
  <si>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</si>
  <si>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</si>
  <si>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</si>
  <si>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</si>
  <si>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</si>
  <si>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</si>
  <si>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</si>
  <si>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</si>
  <si>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</si>
  <si>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</si>
  <si>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</si>
  <si>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</si>
  <si>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</si>
  <si>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</si>
  <si>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</si>
  <si>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</si>
  <si>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</si>
  <si>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</si>
  <si>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</si>
  <si>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</si>
  <si>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</si>
  <si>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</si>
  <si>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</si>
  <si>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</si>
  <si>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</si>
  <si>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</si>
  <si>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</si>
  <si>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</si>
  <si>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</si>
  <si>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</si>
  <si>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</si>
  <si>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</si>
  <si>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</si>
  <si>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</si>
  <si>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</si>
  <si>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</si>
  <si>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</si>
  <si>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</si>
  <si>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</si>
  <si>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</si>
  <si>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</si>
  <si>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</si>
  <si>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</si>
  <si>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</si>
  <si>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</si>
  <si>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</si>
  <si>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</si>
  <si>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</si>
  <si>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</si>
  <si>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</si>
  <si>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</si>
  <si>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</si>
  <si>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</si>
  <si>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</si>
  <si>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</si>
  <si>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</si>
  <si>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</si>
  <si>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</si>
  <si>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</si>
  <si>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</si>
  <si>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</si>
  <si>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</si>
  <si>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</si>
  <si>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</si>
  <si>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</si>
  <si>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</si>
  <si>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</si>
  <si>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</si>
  <si>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</si>
  <si>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</si>
  <si>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</si>
  <si>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</si>
  <si>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</si>
  <si>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</si>
  <si>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</si>
  <si>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</si>
  <si>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</si>
  <si>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</si>
  <si>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</si>
  <si>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</si>
  <si>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</si>
  <si>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</si>
  <si>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</si>
  <si>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</si>
  <si>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</si>
  <si>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</si>
  <si>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</si>
  <si>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</si>
  <si>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</si>
  <si>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</si>
  <si>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</si>
  <si>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</si>
  <si>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</si>
  <si>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</si>
  <si>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</si>
  <si>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</si>
  <si>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</si>
  <si>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</si>
  <si>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</si>
  <si>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</si>
  <si>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</si>
  <si>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</si>
  <si>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</si>
  <si>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</si>
  <si>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</si>
  <si>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</si>
  <si>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</si>
  <si>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</si>
  <si>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</si>
  <si>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</si>
  <si>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</si>
  <si>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</si>
  <si>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</si>
  <si>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</si>
  <si>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</si>
  <si>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</si>
  <si>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</si>
  <si>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</si>
  <si>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</si>
  <si>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</si>
  <si>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</si>
  <si>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</si>
  <si>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</si>
  <si>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</si>
  <si>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</si>
  <si>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</si>
  <si>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</si>
  <si>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</si>
  <si>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</si>
  <si>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</si>
  <si>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</si>
  <si>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</si>
  <si>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</si>
  <si>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</si>
  <si>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</si>
  <si>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</si>
  <si>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</si>
  <si>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</si>
  <si>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</si>
  <si>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</si>
  <si>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</si>
  <si>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</si>
  <si>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</si>
  <si>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</si>
  <si>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</si>
  <si>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</si>
  <si>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</si>
  <si>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</si>
  <si>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</si>
  <si>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</si>
  <si>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</si>
  <si>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</si>
  <si>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</si>
  <si>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</si>
  <si>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</si>
  <si>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</si>
  <si>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</si>
  <si>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</si>
  <si>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</si>
  <si>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</si>
  <si>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</si>
  <si>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</si>
  <si>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</si>
  <si>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</si>
  <si>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</si>
  <si>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</si>
  <si>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</si>
  <si>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</si>
  <si>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</si>
  <si>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</si>
  <si>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</si>
  <si>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</si>
  <si>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</si>
  <si>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</si>
  <si>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</si>
  <si>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</si>
  <si>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</si>
  <si>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</si>
  <si>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</si>
  <si>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</si>
  <si>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</si>
  <si>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</si>
  <si>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</si>
  <si>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</si>
  <si>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</si>
  <si>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</si>
  <si>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</si>
  <si>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</si>
  <si>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</si>
  <si>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</si>
  <si>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</si>
  <si>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</si>
  <si>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</si>
  <si>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</si>
  <si>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</si>
  <si>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</si>
  <si>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</si>
  <si>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</si>
  <si>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</si>
  <si>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</si>
  <si>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</si>
  <si>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</si>
  <si>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</si>
  <si>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</si>
  <si>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</si>
  <si>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</si>
  <si>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</si>
  <si>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</si>
  <si>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</si>
  <si>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</si>
  <si>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</si>
  <si>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</si>
  <si>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</si>
  <si>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</si>
  <si>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</si>
  <si>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</si>
  <si>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</si>
  <si>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</si>
  <si>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</si>
  <si>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</si>
  <si>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</si>
  <si>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</si>
  <si>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</si>
  <si>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</si>
  <si>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</si>
  <si>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</si>
  <si>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</si>
  <si>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</si>
  <si>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</si>
  <si>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</si>
  <si>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</si>
  <si>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</si>
  <si>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</si>
  <si>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</si>
  <si>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</si>
  <si>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</si>
  <si>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</si>
  <si>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</si>
  <si>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</si>
  <si>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</si>
  <si>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</si>
  <si>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</si>
  <si>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</si>
  <si>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</si>
  <si>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</si>
  <si>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</si>
  <si>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</si>
  <si>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</si>
  <si>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</si>
  <si>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</si>
  <si>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</si>
  <si>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</si>
  <si>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</si>
  <si>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</si>
  <si>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</si>
  <si>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</si>
  <si>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</si>
  <si>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</si>
  <si>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</si>
  <si>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</si>
  <si>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</si>
  <si>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</si>
  <si>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</si>
  <si>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</si>
  <si>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</si>
  <si>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</si>
  <si>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</si>
  <si>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</si>
  <si>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</si>
  <si>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</si>
  <si>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</si>
  <si>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</si>
  <si>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</si>
  <si>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</si>
  <si>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</si>
  <si>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</si>
  <si>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</si>
  <si>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</si>
  <si>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</si>
  <si>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</si>
  <si>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</si>
  <si>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</si>
  <si>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</si>
  <si>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</si>
  <si>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</si>
  <si>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</si>
  <si>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</si>
  <si>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</si>
  <si>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</si>
  <si>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</si>
  <si>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</si>
  <si>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</si>
  <si>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</si>
  <si>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</si>
  <si>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</si>
  <si>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</si>
  <si>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</si>
  <si>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</si>
  <si>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</si>
  <si>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</si>
  <si>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</si>
  <si>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</si>
  <si>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</si>
  <si>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</si>
  <si>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</si>
  <si>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</si>
  <si>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</si>
  <si>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</si>
  <si>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</si>
  <si>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</si>
  <si>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</si>
  <si>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</si>
  <si>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</si>
  <si>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</si>
  <si>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</si>
  <si>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</si>
  <si>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</si>
  <si>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</si>
  <si>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</si>
  <si>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</si>
  <si>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</si>
  <si>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</si>
  <si>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</si>
  <si>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</si>
  <si>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</si>
  <si>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</si>
  <si>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</si>
  <si>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</si>
  <si>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</si>
  <si>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</si>
  <si>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</si>
  <si>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</si>
  <si>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</si>
  <si>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</si>
  <si>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</si>
  <si>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</si>
  <si>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</si>
  <si>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</si>
  <si>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</si>
  <si>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</si>
  <si>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</si>
  <si>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</si>
  <si>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</si>
  <si>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</si>
  <si>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</si>
  <si>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</si>
  <si>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</si>
  <si>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</si>
  <si>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</si>
  <si>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</si>
  <si>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</si>
  <si>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</si>
  <si>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</si>
  <si>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</si>
  <si>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</si>
  <si>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</si>
  <si>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</si>
  <si>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</si>
  <si>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</si>
  <si>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</si>
  <si>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</si>
  <si>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</si>
  <si>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</si>
  <si>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</si>
  <si>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</si>
  <si>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</si>
  <si>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</si>
  <si>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</si>
  <si>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</si>
  <si>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</si>
  <si>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</si>
  <si>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</si>
  <si>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</si>
  <si>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</si>
  <si>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</si>
  <si>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</si>
  <si>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</si>
  <si>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</si>
  <si>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</si>
  <si>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</si>
  <si>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</si>
  <si>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</si>
  <si>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</si>
  <si>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</si>
  <si>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</si>
  <si>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</si>
  <si>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</si>
  <si>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</si>
  <si>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</si>
  <si>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</si>
  <si>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</si>
  <si>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</si>
  <si>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</si>
  <si>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</si>
  <si>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</si>
  <si>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</si>
  <si>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</si>
  <si>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</si>
  <si>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</si>
  <si>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</si>
  <si>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</si>
  <si>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</si>
  <si>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</si>
  <si>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</si>
  <si>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</si>
  <si>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</si>
  <si>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</si>
  <si>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</si>
  <si>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</si>
  <si>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</si>
  <si>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</si>
  <si>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</si>
  <si>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</si>
  <si>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</si>
  <si>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</si>
  <si>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</si>
  <si>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</si>
  <si>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</si>
  <si>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</si>
  <si>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</si>
  <si>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</si>
  <si>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</si>
  <si>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</si>
  <si>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</si>
  <si>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</si>
  <si>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</si>
  <si>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</si>
  <si>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</si>
  <si>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</si>
  <si>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</si>
  <si>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</si>
  <si>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</si>
  <si>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</si>
  <si>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</si>
  <si>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</si>
  <si>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</si>
  <si>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</si>
  <si>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</si>
  <si>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</si>
  <si>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</si>
  <si>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</si>
  <si>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</si>
  <si>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</si>
  <si>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</si>
  <si>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</si>
  <si>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</si>
  <si>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</si>
  <si>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</si>
  <si>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</si>
  <si>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</si>
  <si>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</si>
  <si>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</si>
  <si>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</si>
  <si>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</si>
  <si>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</si>
  <si>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</si>
  <si>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</si>
  <si>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</si>
  <si>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</si>
  <si>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</si>
  <si>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</si>
  <si>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</si>
  <si>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</si>
  <si>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</si>
  <si>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</si>
  <si>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</si>
  <si>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</si>
  <si>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</si>
  <si>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</si>
  <si>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</si>
  <si>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</si>
  <si>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</si>
  <si>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</si>
  <si>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</si>
  <si>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</si>
  <si>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</si>
  <si>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</si>
  <si>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</si>
  <si>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</si>
  <si>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</si>
  <si>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</si>
  <si>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</si>
  <si>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</si>
  <si>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</si>
  <si>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</si>
  <si>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</si>
  <si>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</si>
  <si>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</si>
  <si>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</si>
  <si>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</si>
  <si>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</si>
  <si>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</si>
  <si>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</si>
  <si>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</si>
  <si>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</si>
  <si>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</si>
  <si>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</si>
  <si>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</si>
  <si>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</si>
  <si>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</si>
  <si>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</si>
  <si>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</si>
  <si>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</si>
  <si>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</si>
  <si>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</si>
  <si>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</si>
  <si>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</si>
  <si>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</si>
  <si>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</si>
  <si>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</si>
  <si>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</si>
  <si>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</si>
  <si>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</si>
  <si>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</si>
  <si>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</si>
  <si>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</si>
  <si>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</si>
  <si>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</si>
  <si>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</si>
  <si>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</si>
  <si>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</si>
  <si>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</si>
  <si>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</si>
  <si>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</si>
  <si>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</si>
  <si>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</si>
  <si>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</si>
  <si>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</si>
  <si>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</si>
  <si>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</si>
  <si>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</si>
  <si>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</si>
  <si>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</si>
  <si>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</si>
  <si>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</si>
  <si>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</si>
  <si>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</si>
  <si>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</si>
  <si>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</si>
  <si>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</si>
  <si>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</si>
  <si>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</si>
  <si>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</si>
  <si>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</si>
  <si>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</si>
  <si>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</si>
  <si>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</si>
  <si>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</si>
  <si>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</si>
  <si>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</si>
  <si>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</si>
  <si>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</si>
  <si>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</si>
  <si>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</si>
  <si>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</si>
  <si>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</si>
  <si>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</si>
  <si>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</si>
  <si>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</si>
  <si>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</si>
  <si>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</si>
  <si>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</si>
  <si>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</si>
  <si>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</si>
  <si>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</si>
  <si>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</si>
  <si>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</si>
  <si>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</si>
  <si>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</si>
  <si>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</si>
  <si>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</si>
  <si>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</si>
  <si>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</si>
  <si>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</si>
  <si>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</si>
  <si>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</si>
  <si>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</si>
  <si>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</si>
  <si>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</si>
  <si>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</si>
  <si>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</si>
  <si>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</si>
  <si>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</si>
  <si>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</si>
  <si>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</si>
  <si>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</si>
  <si>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</si>
  <si>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</si>
  <si>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</si>
  <si>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</si>
  <si>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</si>
  <si>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</si>
  <si>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</si>
  <si>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</si>
  <si>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</si>
  <si>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</si>
  <si>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</si>
  <si>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</si>
  <si>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</si>
  <si>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</si>
  <si>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</si>
  <si>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</si>
  <si>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</si>
  <si>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</si>
  <si>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</si>
  <si>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</si>
  <si>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</si>
  <si>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</si>
  <si>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</si>
  <si>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</si>
  <si>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</si>
  <si>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</si>
  <si>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</si>
  <si>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</si>
  <si>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</si>
  <si>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</si>
  <si>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</si>
  <si>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</si>
  <si>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</si>
  <si>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</si>
  <si>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</si>
  <si>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</si>
  <si>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</si>
  <si>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</si>
  <si>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</si>
  <si>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</si>
  <si>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</si>
  <si>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</si>
  <si>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</si>
  <si>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</si>
  <si>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</si>
  <si>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</si>
  <si>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</si>
  <si>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</si>
  <si>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</si>
  <si>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</si>
  <si>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</si>
  <si>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</si>
  <si>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</si>
  <si>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</si>
  <si>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</si>
  <si>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</si>
  <si>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</si>
  <si>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</si>
  <si>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</si>
  <si>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</si>
  <si>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</si>
  <si>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</si>
  <si>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</si>
  <si>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</si>
  <si>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</si>
  <si>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</si>
  <si>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</si>
  <si>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</si>
  <si>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</si>
  <si>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</si>
  <si>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</si>
  <si>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</si>
  <si>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</si>
  <si>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</si>
  <si>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</si>
  <si>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</si>
  <si>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</si>
  <si>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</si>
  <si>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</si>
  <si>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</si>
  <si>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</si>
  <si>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</si>
  <si>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</si>
  <si>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</si>
  <si>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</si>
  <si>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</si>
  <si>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</si>
  <si>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</si>
  <si>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</si>
  <si>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</si>
  <si>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</si>
  <si>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</si>
  <si>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</si>
  <si>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</si>
  <si>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</si>
  <si>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</si>
  <si>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</si>
  <si>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</si>
  <si>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</si>
  <si>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</si>
  <si>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</si>
  <si>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</si>
  <si>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</si>
  <si>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</si>
  <si>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</si>
  <si>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</si>
  <si>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</si>
  <si>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</si>
  <si>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</si>
  <si>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</si>
  <si>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</si>
  <si>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</si>
  <si>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</si>
  <si>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</si>
  <si>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</si>
  <si>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</si>
  <si>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</si>
  <si>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</si>
  <si>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</si>
  <si>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</si>
  <si>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</si>
  <si>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</si>
  <si>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</si>
  <si>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</si>
  <si>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</si>
  <si>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</si>
  <si>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</si>
  <si>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</si>
  <si>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</si>
  <si>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</si>
  <si>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</si>
  <si>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</si>
  <si>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</si>
  <si>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</si>
  <si>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</si>
  <si>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</si>
  <si>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</si>
  <si>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</si>
  <si>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</si>
  <si>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</si>
  <si>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</si>
  <si>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</si>
  <si>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</si>
  <si>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</si>
  <si>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</si>
  <si>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</si>
  <si>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</si>
  <si>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</si>
  <si>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</si>
  <si>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</si>
  <si>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</si>
  <si>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</si>
  <si>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</si>
  <si>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</si>
  <si>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</si>
  <si>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</si>
  <si>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</si>
  <si>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</si>
  <si>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</si>
  <si>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</si>
  <si>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</si>
  <si>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</si>
  <si>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</si>
  <si>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</si>
  <si>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</si>
  <si>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</si>
  <si>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</si>
  <si>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</si>
  <si>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</si>
  <si>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</si>
  <si>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</si>
  <si>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</si>
  <si>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</si>
  <si>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</si>
  <si>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</si>
  <si>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</si>
  <si>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</si>
  <si>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</si>
  <si>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</si>
  <si>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</si>
  <si>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</si>
  <si>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</si>
  <si>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</si>
  <si>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</si>
  <si>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</si>
  <si>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</si>
  <si>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</si>
  <si>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</si>
  <si>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</si>
  <si>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</si>
  <si>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</si>
  <si>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</si>
  <si>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</si>
  <si>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</si>
  <si>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</si>
  <si>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</si>
  <si>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</si>
  <si>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</si>
  <si>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</si>
  <si>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</si>
  <si>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</si>
  <si>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</si>
  <si>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</si>
  <si>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</si>
  <si>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</si>
  <si>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</si>
  <si>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</si>
  <si>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</si>
  <si>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</si>
  <si>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</si>
  <si>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</si>
  <si>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</si>
  <si>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</si>
  <si>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</si>
  <si>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</si>
  <si>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</si>
  <si>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</si>
  <si>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</si>
  <si>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</si>
  <si>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</si>
  <si>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</si>
  <si>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</si>
  <si>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</si>
  <si>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</si>
  <si>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</si>
  <si>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</si>
  <si>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</si>
  <si>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</si>
  <si>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</si>
  <si>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</si>
  <si>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</si>
  <si>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</si>
  <si>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</si>
  <si>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</si>
  <si>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</si>
  <si>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</si>
  <si>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</si>
  <si>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</si>
  <si>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</si>
  <si>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</si>
  <si>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</si>
  <si>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</si>
  <si>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</si>
  <si>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</si>
  <si>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</si>
  <si>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</si>
  <si>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</si>
  <si>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</si>
  <si>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</si>
  <si>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</si>
  <si>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</si>
  <si>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</si>
  <si>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</si>
  <si>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</si>
  <si>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</si>
  <si>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</si>
  <si>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</si>
  <si>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</si>
  <si>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</si>
  <si>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</si>
  <si>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</si>
  <si>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</si>
  <si>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</si>
  <si>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</si>
  <si>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</si>
  <si>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</si>
  <si>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</si>
  <si>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</si>
  <si>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</si>
  <si>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</si>
  <si>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</si>
  <si>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</si>
  <si>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</si>
  <si>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</si>
  <si>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</si>
  <si>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</si>
  <si>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</si>
  <si>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</si>
  <si>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</si>
  <si>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</si>
  <si>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</si>
  <si>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</si>
  <si>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</si>
  <si>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</si>
  <si>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</si>
  <si>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</si>
  <si>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</si>
  <si>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</si>
  <si>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</si>
  <si>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</si>
  <si>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</si>
  <si>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</si>
  <si>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</si>
  <si>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</si>
  <si>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</si>
  <si>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</si>
  <si>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</si>
  <si>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</si>
  <si>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</si>
  <si>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</si>
  <si>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</si>
  <si>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</si>
  <si>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</si>
  <si>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</si>
  <si>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</si>
  <si>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</si>
  <si>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</si>
  <si>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</si>
  <si>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</si>
  <si>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</si>
  <si>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</si>
  <si>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</si>
  <si>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</si>
  <si>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</si>
  <si>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</si>
  <si>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</si>
  <si>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</si>
  <si>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</si>
  <si>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</si>
  <si>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</si>
  <si>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</si>
  <si>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</si>
  <si>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</si>
  <si>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</si>
  <si>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</si>
  <si>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</si>
  <si>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</si>
  <si>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</si>
  <si>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</si>
  <si>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</si>
  <si>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</si>
  <si>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</si>
  <si>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</si>
  <si>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</si>
  <si>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</si>
  <si>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</si>
  <si>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</si>
  <si>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</si>
  <si>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</si>
  <si>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</si>
  <si>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</si>
  <si>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</si>
  <si>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</si>
  <si>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</si>
  <si>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</si>
  <si>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</si>
  <si>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</si>
  <si>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</si>
  <si>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</si>
  <si>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</si>
  <si>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</si>
  <si>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</si>
  <si>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</si>
  <si>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</si>
  <si>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</si>
  <si>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</si>
  <si>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</si>
  <si>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</si>
  <si>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</si>
  <si>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</si>
  <si>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</si>
  <si>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</si>
  <si>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</si>
  <si>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</si>
  <si>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</si>
  <si>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</si>
  <si>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</si>
  <si>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</si>
  <si>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</si>
  <si>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</si>
  <si>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</si>
  <si>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</si>
  <si>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</si>
  <si>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</si>
  <si>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</si>
  <si>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</si>
  <si>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</si>
  <si>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</si>
  <si>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</si>
  <si>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</si>
  <si>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</si>
  <si>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</si>
  <si>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</si>
  <si>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</si>
  <si>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</si>
  <si>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</si>
  <si>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</si>
  <si>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</si>
  <si>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</si>
  <si>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</si>
  <si>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</si>
  <si>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</si>
  <si>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</si>
  <si>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</si>
  <si>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</si>
  <si>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</si>
  <si>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</si>
  <si>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</si>
  <si>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</si>
  <si>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</si>
  <si>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</si>
  <si>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</si>
  <si>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</si>
  <si>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</si>
  <si>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</si>
  <si>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</si>
  <si>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</si>
  <si>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</si>
  <si>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</si>
  <si>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</si>
  <si>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</si>
  <si>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</si>
  <si>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</si>
  <si>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</si>
  <si>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</si>
  <si>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</si>
  <si>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</si>
  <si>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</si>
  <si>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</si>
  <si>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</si>
  <si>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</si>
  <si>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</si>
  <si>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</si>
  <si>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</si>
  <si>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</si>
  <si>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</si>
  <si>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</si>
  <si>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</si>
  <si>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</si>
  <si>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</si>
  <si>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</si>
  <si>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</si>
  <si>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</si>
  <si>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</si>
  <si>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</si>
  <si>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</si>
  <si>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</si>
  <si>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</si>
  <si>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</si>
  <si>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</si>
  <si>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</si>
  <si>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</si>
  <si>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</si>
  <si>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</si>
  <si>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</si>
  <si>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</si>
  <si>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</si>
  <si>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</si>
  <si>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</si>
  <si>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</si>
  <si>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</si>
  <si>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</si>
  <si>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</si>
  <si>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</si>
  <si>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</si>
  <si>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</si>
  <si>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</si>
  <si>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</si>
  <si>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</si>
  <si>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</si>
  <si>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</si>
  <si>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</si>
  <si>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</si>
  <si>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</si>
  <si>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</si>
  <si>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</si>
  <si>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</si>
  <si>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</si>
  <si>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</si>
  <si>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</si>
  <si>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</si>
  <si>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</si>
  <si>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</si>
  <si>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</si>
  <si>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</si>
  <si>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</si>
  <si>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</si>
  <si>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</si>
  <si>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</si>
  <si>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</si>
  <si>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</si>
  <si>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</si>
  <si>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</si>
  <si>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</si>
  <si>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</si>
  <si>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</si>
  <si>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</si>
  <si>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</si>
  <si>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</si>
  <si>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</si>
  <si>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</si>
  <si>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</si>
  <si>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</si>
  <si>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</si>
  <si>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</si>
  <si>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</si>
  <si>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</si>
  <si>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</si>
  <si>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</si>
  <si>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</si>
  <si>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</si>
  <si>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</si>
  <si>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</si>
  <si>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</si>
  <si>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</si>
  <si>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</si>
  <si>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</si>
  <si>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</si>
  <si>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</si>
  <si>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</si>
  <si>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</si>
  <si>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</si>
  <si>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</si>
  <si>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</si>
  <si>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</si>
  <si>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</si>
  <si>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</si>
  <si>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</si>
  <si>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</si>
  <si>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</si>
  <si>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</si>
  <si>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</si>
  <si>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</si>
  <si>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</si>
  <si>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</si>
  <si>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</si>
  <si>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</si>
  <si>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</si>
  <si>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</si>
  <si>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</si>
  <si>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</si>
  <si>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</si>
  <si>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</si>
  <si>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</si>
  <si>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</si>
  <si>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</si>
  <si>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</si>
  <si>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</si>
  <si>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</si>
  <si>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</si>
  <si>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</si>
  <si>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</si>
  <si>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</si>
  <si>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</si>
  <si>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</si>
  <si>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</si>
  <si>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</si>
  <si>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</si>
  <si>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</si>
  <si>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</si>
  <si>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</si>
  <si>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</si>
  <si>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</si>
  <si>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</si>
  <si>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</si>
  <si>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</si>
  <si>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</si>
  <si>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</si>
  <si>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</si>
  <si>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</si>
  <si>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</si>
  <si>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</si>
  <si>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</si>
  <si>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</si>
  <si>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</si>
  <si>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</si>
  <si>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</si>
  <si>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</si>
  <si>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</si>
  <si>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</si>
  <si>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</si>
  <si>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</si>
  <si>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</si>
  <si>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</si>
  <si>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</si>
  <si>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</si>
  <si>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</si>
  <si>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</si>
  <si>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</si>
  <si>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</si>
  <si>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</si>
  <si>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</si>
  <si>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</si>
  <si>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</si>
  <si>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</si>
  <si>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</si>
  <si>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</si>
  <si>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</si>
  <si>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</si>
  <si>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</si>
  <si>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</si>
  <si>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</si>
  <si>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</si>
  <si>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</si>
  <si>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</si>
  <si>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</si>
  <si>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</si>
  <si>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</si>
  <si>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</si>
  <si>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</si>
  <si>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</si>
  <si>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</si>
  <si>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</si>
  <si>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</si>
  <si>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</si>
  <si>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</si>
  <si>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</si>
  <si>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</si>
  <si>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</si>
  <si>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</si>
  <si>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</si>
  <si>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</si>
  <si>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</si>
  <si>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</si>
  <si>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</si>
  <si>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</si>
  <si>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</si>
  <si>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</si>
  <si>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</si>
  <si>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</si>
  <si>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</si>
  <si>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</si>
  <si>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</si>
  <si>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</si>
  <si>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</si>
  <si>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</si>
  <si>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</si>
  <si>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</si>
  <si>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</si>
  <si>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</si>
  <si>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</si>
  <si>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</si>
  <si>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</si>
  <si>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</si>
  <si>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</si>
  <si>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</si>
  <si>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</si>
  <si>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</si>
  <si>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</si>
  <si>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</si>
  <si>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</si>
  <si>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</si>
  <si>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</si>
  <si>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</si>
  <si>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</si>
  <si>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</si>
  <si>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</si>
  <si>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</si>
  <si>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</si>
  <si>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</si>
  <si>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</si>
  <si>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</si>
  <si>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</si>
  <si>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</si>
  <si>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</si>
  <si>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</si>
  <si>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</si>
  <si>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</si>
  <si>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</si>
  <si>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</si>
  <si>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</si>
  <si>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</si>
  <si>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</si>
  <si>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</si>
  <si>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</si>
  <si>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</si>
  <si>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</si>
  <si>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</si>
  <si>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</si>
  <si>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</si>
  <si>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</si>
  <si>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</si>
  <si>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</si>
  <si>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</si>
  <si>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</si>
  <si>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</si>
  <si>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</si>
  <si>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</si>
  <si>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</si>
  <si>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</si>
  <si>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</si>
  <si>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</si>
  <si>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</si>
  <si>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</si>
  <si>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</si>
  <si>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</si>
  <si>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</si>
  <si>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</si>
  <si>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</si>
  <si>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</si>
  <si>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</si>
  <si>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</si>
  <si>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</si>
  <si>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</si>
  <si>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</si>
  <si>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</si>
  <si>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</si>
  <si>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</si>
  <si>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</si>
  <si>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</si>
  <si>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</si>
  <si>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</si>
  <si>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</si>
  <si>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</si>
  <si>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</si>
  <si>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</si>
  <si>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</si>
  <si>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</si>
  <si>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</si>
  <si>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</si>
  <si>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</si>
  <si>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</si>
  <si>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</si>
  <si>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</si>
  <si>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</si>
  <si>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</si>
  <si>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</si>
  <si>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</si>
  <si>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</si>
  <si>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</si>
  <si>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</si>
  <si>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</si>
  <si>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</si>
  <si>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</si>
  <si>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</si>
  <si>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</si>
  <si>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</si>
  <si>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</si>
  <si>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</si>
  <si>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</si>
  <si>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</si>
  <si>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</si>
  <si>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</si>
  <si>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</si>
  <si>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</si>
  <si>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</si>
  <si>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</si>
  <si>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</si>
  <si>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</si>
  <si>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</si>
  <si>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</si>
  <si>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</si>
  <si>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</si>
  <si>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</si>
  <si>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</si>
  <si>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</si>
  <si>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</si>
  <si>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</si>
  <si>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</si>
  <si>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</si>
  <si>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</si>
  <si>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</si>
  <si>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</si>
  <si>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</si>
  <si>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</si>
  <si>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</si>
  <si>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</si>
  <si>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</si>
  <si>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</si>
  <si>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</si>
  <si>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</si>
  <si>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</si>
  <si>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</si>
  <si>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</si>
  <si>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</si>
  <si>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</si>
  <si>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</si>
  <si>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</si>
  <si>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</si>
  <si>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</si>
  <si>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</si>
  <si>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</si>
  <si>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</si>
  <si>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</si>
  <si>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</si>
  <si>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</si>
  <si>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</si>
  <si>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</si>
  <si>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</si>
  <si>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</si>
  <si>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</si>
  <si>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</si>
  <si>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</si>
  <si>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</si>
  <si>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</si>
  <si>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</si>
  <si>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</si>
  <si>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</si>
  <si>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</si>
  <si>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</si>
  <si>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</si>
  <si>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</si>
  <si>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</si>
  <si>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</si>
  <si>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</si>
  <si>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</si>
  <si>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</si>
  <si>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</si>
  <si>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</si>
  <si>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</si>
  <si>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</si>
  <si>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</si>
  <si>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</si>
  <si>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</si>
  <si>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</si>
  <si>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</si>
  <si>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</si>
  <si>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</si>
  <si>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</si>
  <si>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</si>
  <si>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</si>
  <si>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</si>
  <si>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</si>
  <si>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</si>
  <si>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</si>
  <si>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</si>
  <si>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</si>
  <si>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</si>
  <si>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</si>
  <si>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</si>
  <si>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</si>
  <si>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</si>
  <si>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</si>
  <si>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</si>
  <si>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</si>
  <si>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</si>
  <si>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</si>
  <si>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</si>
  <si>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</si>
  <si>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</si>
  <si>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</si>
  <si>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</si>
  <si>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</si>
  <si>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</si>
  <si>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</si>
  <si>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</si>
  <si>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</si>
  <si>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</si>
  <si>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</si>
  <si>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</si>
  <si>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</si>
  <si>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</si>
  <si>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</si>
  <si>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</si>
  <si>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</si>
  <si>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</si>
  <si>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</si>
  <si>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</si>
  <si>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</si>
  <si>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</si>
  <si>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</si>
  <si>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</si>
  <si>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</si>
  <si>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</si>
  <si>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</si>
  <si>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</si>
  <si>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</si>
  <si>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</si>
  <si>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</si>
  <si>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</si>
  <si>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</si>
  <si>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</si>
  <si>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</si>
  <si>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</si>
  <si>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</si>
  <si>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</si>
  <si>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</si>
  <si>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</si>
  <si>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</si>
  <si>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</si>
  <si>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</si>
  <si>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</si>
  <si>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</si>
  <si>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</si>
  <si>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</si>
  <si>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</si>
  <si>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</si>
  <si>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</si>
  <si>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</si>
  <si>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</si>
  <si>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</si>
  <si>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</si>
  <si>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</si>
  <si>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</si>
  <si>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</si>
  <si>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</si>
  <si>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</si>
  <si>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</si>
  <si>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</si>
  <si>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</si>
  <si>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</si>
  <si>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</si>
  <si>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</si>
  <si>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</si>
  <si>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</si>
  <si>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</si>
  <si>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</si>
  <si>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</si>
  <si>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</si>
  <si>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</si>
  <si>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</si>
  <si>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</si>
  <si>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</si>
  <si>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</si>
  <si>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</si>
  <si>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</si>
  <si>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</si>
  <si>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</si>
  <si>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</si>
  <si>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</si>
  <si>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</si>
  <si>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</si>
  <si>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</si>
  <si>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</si>
  <si>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</si>
  <si>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</si>
  <si>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</si>
  <si>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</si>
  <si>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</si>
  <si>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</si>
  <si>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</si>
  <si>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</si>
  <si>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</si>
  <si>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</si>
  <si>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</si>
  <si>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</si>
  <si>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</si>
  <si>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</si>
  <si>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</si>
  <si>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</si>
  <si>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</si>
  <si>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</si>
  <si>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</si>
  <si>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</si>
  <si>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</si>
  <si>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</si>
  <si>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</si>
  <si>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</si>
  <si>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</si>
  <si>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</si>
  <si>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</si>
  <si>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</si>
  <si>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</si>
  <si>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</si>
  <si>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</si>
  <si>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</si>
  <si>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</si>
  <si>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</si>
  <si>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</si>
  <si>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</si>
  <si>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</si>
  <si>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</si>
  <si>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</si>
  <si>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</si>
  <si>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</si>
  <si>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</si>
  <si>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</si>
  <si>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</si>
  <si>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</si>
  <si>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</si>
  <si>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</si>
  <si>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</si>
  <si>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</si>
  <si>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</si>
  <si>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</si>
  <si>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</si>
  <si>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</si>
  <si>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</si>
  <si>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</si>
  <si>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</si>
  <si>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</si>
  <si>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</si>
  <si>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</si>
  <si>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</si>
  <si>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</si>
  <si>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</si>
  <si>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</si>
  <si>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</si>
  <si>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</si>
  <si>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</si>
  <si>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</si>
  <si>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</si>
  <si>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</si>
  <si>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</si>
  <si>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</si>
  <si>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</si>
  <si>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</si>
  <si>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</si>
  <si>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</si>
  <si>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</si>
  <si>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</si>
  <si>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</si>
  <si>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</si>
  <si>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</si>
  <si>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</si>
  <si>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</si>
  <si>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</si>
  <si>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</si>
  <si>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</si>
  <si>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</si>
  <si>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</si>
  <si>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</si>
  <si>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</si>
  <si>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</si>
  <si>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</si>
  <si>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</si>
  <si>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</si>
  <si>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</si>
  <si>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</si>
  <si>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</si>
  <si>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</si>
  <si>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</si>
  <si>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</si>
  <si>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</si>
  <si>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</si>
  <si>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</si>
  <si>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</si>
  <si>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</si>
  <si>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</si>
  <si>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</si>
  <si>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</si>
  <si>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</si>
  <si>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</si>
  <si>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</si>
  <si>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</si>
  <si>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</si>
  <si>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</si>
  <si>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</si>
  <si>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</si>
  <si>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</si>
  <si>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</si>
  <si>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</si>
  <si>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</si>
  <si>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</si>
  <si>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</si>
  <si>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</si>
  <si>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</si>
  <si>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</si>
  <si>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</si>
  <si>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</si>
  <si>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</si>
  <si>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</si>
  <si>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</si>
  <si>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</si>
  <si>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</si>
  <si>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</si>
  <si>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</si>
  <si>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</si>
  <si>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</si>
  <si>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</si>
  <si>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</si>
  <si>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</si>
  <si>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</si>
  <si>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</si>
  <si>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</si>
  <si>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</si>
  <si>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</si>
  <si>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</si>
  <si>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</si>
  <si>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</si>
  <si>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</si>
  <si>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</si>
  <si>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</si>
  <si>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</si>
  <si>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</si>
  <si>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</si>
  <si>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</si>
  <si>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</si>
  <si>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</si>
  <si>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</si>
  <si>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</si>
  <si>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</si>
  <si>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</si>
  <si>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</si>
  <si>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</si>
  <si>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</si>
  <si>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</si>
  <si>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</si>
  <si>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</si>
  <si>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</si>
  <si>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</si>
  <si>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</si>
  <si>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</si>
  <si>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</si>
  <si>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</si>
  <si>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</si>
  <si>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</si>
  <si>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</si>
  <si>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</si>
  <si>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</si>
  <si>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</si>
  <si>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</si>
  <si>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</si>
  <si>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</si>
  <si>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</si>
  <si>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</si>
  <si>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</si>
  <si>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</si>
  <si>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</si>
  <si>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</si>
  <si>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</si>
  <si>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</si>
  <si>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</si>
  <si>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</si>
  <si>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</si>
  <si>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</si>
  <si>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</si>
  <si>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</si>
  <si>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</si>
  <si>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</si>
  <si>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</si>
  <si>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</si>
  <si>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</si>
  <si>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</si>
  <si>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</si>
  <si>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</si>
  <si>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</si>
  <si>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</si>
  <si>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</si>
  <si>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</si>
  <si>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</si>
  <si>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</si>
  <si>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</si>
  <si>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</si>
  <si>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</si>
  <si>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</si>
  <si>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</si>
  <si>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</si>
  <si>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</si>
  <si>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</si>
  <si>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</si>
  <si>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</si>
  <si>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</si>
  <si>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</si>
  <si>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</si>
  <si>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</si>
  <si>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</si>
  <si>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</si>
  <si>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</si>
  <si>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</si>
  <si>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</si>
  <si>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</si>
  <si>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</si>
  <si>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</si>
  <si>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</si>
  <si>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</si>
  <si>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</si>
  <si>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</si>
  <si>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</si>
  <si>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</si>
  <si>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</si>
  <si>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</si>
  <si>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</si>
  <si>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</si>
  <si>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</si>
  <si>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</si>
  <si>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</si>
  <si>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</si>
  <si>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</si>
  <si>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</si>
  <si>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</si>
  <si>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</si>
  <si>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</si>
  <si>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</si>
  <si>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</si>
  <si>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</si>
  <si>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</si>
  <si>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</si>
  <si>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</si>
  <si>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</si>
  <si>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</si>
  <si>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</si>
  <si>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</si>
  <si>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</si>
  <si>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</si>
  <si>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</si>
  <si>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</si>
  <si>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</si>
  <si>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</si>
  <si>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</si>
  <si>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</si>
  <si>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</si>
  <si>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</si>
  <si>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</si>
  <si>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</si>
  <si>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</si>
  <si>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</si>
  <si>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</si>
  <si>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</si>
  <si>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</si>
  <si>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</si>
  <si>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</si>
  <si>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</si>
  <si>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</si>
  <si>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</si>
  <si>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</si>
  <si>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</si>
  <si>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</si>
  <si>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</si>
  <si>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</si>
  <si>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</si>
  <si>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</si>
  <si>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</si>
  <si>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</si>
  <si>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</si>
  <si>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</si>
  <si>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</si>
  <si>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</si>
  <si>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</si>
  <si>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</si>
  <si>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</si>
  <si>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</si>
  <si>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</si>
  <si>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</si>
  <si>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</si>
  <si>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</si>
  <si>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</si>
  <si>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</si>
  <si>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</si>
  <si>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</si>
  <si>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</si>
  <si>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</si>
  <si>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</si>
  <si>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</si>
  <si>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</si>
  <si>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</si>
  <si>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</si>
  <si>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</si>
  <si>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</si>
  <si>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</si>
  <si>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</si>
  <si>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</si>
  <si>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</si>
  <si>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</si>
  <si>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</si>
  <si>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</si>
  <si>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</si>
  <si>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</si>
  <si>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</si>
  <si>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</si>
  <si>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</si>
  <si>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</si>
  <si>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</si>
  <si>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</si>
  <si>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</si>
  <si>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</si>
  <si>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</si>
  <si>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</si>
  <si>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</si>
  <si>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</si>
  <si>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</si>
  <si>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</si>
  <si>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</si>
  <si>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</si>
  <si>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</si>
  <si>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</si>
  <si>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</si>
  <si>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</si>
  <si>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</si>
  <si>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</si>
  <si>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</si>
  <si>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</si>
  <si>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</si>
  <si>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</si>
  <si>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</si>
  <si>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</si>
  <si>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</si>
  <si>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</si>
  <si>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</si>
  <si>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</si>
  <si>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</si>
  <si>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</si>
  <si>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</si>
  <si>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</si>
  <si>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</si>
  <si>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</si>
  <si>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</si>
  <si>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</si>
  <si>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</si>
  <si>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</si>
  <si>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</si>
  <si>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</si>
  <si>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</si>
  <si>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</si>
  <si>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</si>
  <si>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</si>
  <si>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</si>
  <si>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</si>
  <si>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</si>
  <si>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</si>
  <si>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</si>
  <si>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</si>
  <si>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</si>
  <si>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</si>
  <si>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</si>
  <si>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</si>
  <si>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</si>
  <si>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</si>
  <si>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</si>
  <si>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</si>
  <si>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</si>
  <si>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</si>
  <si>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</si>
  <si>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</si>
  <si>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</si>
  <si>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</si>
  <si>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</si>
  <si>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</si>
  <si>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</si>
  <si>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</si>
  <si>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</si>
  <si>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</si>
  <si>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</si>
  <si>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</si>
  <si>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</si>
  <si>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</si>
  <si>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</si>
  <si>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</si>
  <si>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</si>
  <si>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</si>
  <si>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</si>
  <si>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</si>
  <si>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</si>
  <si>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</si>
  <si>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</si>
  <si>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</si>
  <si>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</si>
  <si>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</si>
  <si>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</si>
  <si>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</si>
  <si>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</si>
  <si>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</si>
  <si>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</si>
  <si>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</si>
  <si>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</si>
  <si>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</si>
  <si>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</si>
  <si>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</si>
  <si>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</si>
  <si>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</si>
  <si>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</si>
  <si>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</si>
  <si>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</si>
  <si>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</si>
  <si>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</si>
  <si>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</si>
  <si>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</si>
  <si>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</si>
  <si>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</si>
  <si>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</si>
  <si>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</si>
  <si>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</si>
  <si>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</si>
  <si>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</si>
  <si>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</si>
  <si>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</si>
  <si>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</si>
  <si>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</si>
  <si>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</si>
  <si>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</si>
  <si>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</si>
  <si>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</si>
  <si>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</si>
  <si>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</si>
  <si>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</si>
  <si>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</si>
  <si>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</si>
  <si>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</si>
  <si>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</si>
  <si>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</si>
  <si>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</si>
  <si>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</si>
  <si>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</si>
  <si>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</si>
  <si>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</si>
  <si>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</si>
  <si>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</si>
  <si>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</si>
  <si>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</si>
  <si>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</si>
  <si>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</si>
  <si>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</si>
  <si>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</si>
  <si>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</si>
  <si>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</si>
  <si>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</si>
  <si>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</si>
  <si>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</si>
  <si>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</si>
  <si>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</si>
  <si>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</si>
  <si>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</si>
  <si>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</si>
  <si>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</si>
  <si>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</si>
  <si>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</si>
  <si>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</si>
  <si>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</si>
  <si>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</si>
  <si>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</si>
  <si>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</si>
  <si>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</si>
  <si>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</si>
  <si>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</si>
  <si>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</si>
  <si>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</si>
  <si>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</si>
  <si>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</si>
  <si>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</si>
  <si>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</si>
  <si>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</si>
  <si>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</si>
  <si>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</si>
  <si>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</si>
  <si>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</si>
  <si>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</si>
  <si>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</si>
  <si>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</si>
  <si>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</si>
  <si>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</si>
  <si>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</si>
  <si>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</si>
  <si>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</si>
  <si>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</si>
  <si>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</si>
  <si>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</si>
  <si>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</si>
  <si>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</si>
  <si>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</si>
  <si>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</si>
  <si>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</si>
  <si>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</si>
  <si>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</si>
  <si>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</si>
  <si>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</si>
  <si>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</si>
  <si>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</si>
  <si>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</si>
  <si>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</si>
  <si>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</si>
  <si>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</si>
  <si>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</si>
  <si>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</si>
  <si>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</si>
  <si>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</si>
  <si>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</si>
  <si>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</si>
  <si>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</si>
  <si>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</si>
  <si>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</si>
  <si>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</si>
  <si>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</si>
  <si>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</si>
  <si>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</si>
  <si>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</si>
  <si>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</si>
  <si>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</si>
  <si>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</si>
  <si>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</si>
  <si>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</si>
  <si>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</si>
  <si>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</si>
  <si>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</si>
  <si>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</si>
  <si>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</si>
  <si>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</si>
  <si>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</si>
  <si>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</si>
  <si>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</si>
  <si>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</si>
  <si>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</si>
  <si>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</si>
  <si>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</si>
  <si>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</si>
  <si>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</si>
  <si>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</si>
  <si>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</si>
  <si>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</si>
  <si>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</si>
  <si>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</si>
  <si>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</si>
  <si>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</si>
  <si>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</si>
  <si>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</si>
  <si>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</si>
  <si>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</si>
  <si>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</si>
  <si>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</si>
  <si>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</si>
  <si>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</si>
  <si>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</si>
  <si>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</si>
  <si>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</si>
  <si>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</si>
  <si>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</si>
  <si>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</si>
  <si>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</si>
  <si>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</si>
  <si>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</si>
  <si>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</si>
  <si>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</si>
  <si>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</si>
  <si>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</si>
  <si>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</si>
  <si>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</si>
  <si>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</si>
  <si>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</si>
  <si>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</si>
  <si>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</si>
  <si>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</si>
  <si>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</si>
  <si>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</si>
  <si>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</si>
  <si>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</si>
  <si>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</si>
  <si>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</si>
  <si>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</si>
  <si>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</si>
  <si>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</si>
  <si>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</si>
  <si>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</si>
  <si>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</si>
  <si>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</si>
  <si>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</si>
  <si>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</si>
  <si>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</si>
  <si>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</si>
  <si>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</si>
  <si>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</si>
  <si>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</si>
  <si>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</si>
  <si>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</si>
  <si>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</si>
  <si>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</si>
  <si>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</si>
  <si>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</si>
  <si>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</si>
  <si>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</si>
  <si>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</si>
  <si>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</si>
  <si>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</si>
  <si>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</si>
  <si>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</si>
  <si>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</si>
  <si>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</si>
  <si>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</si>
  <si>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</si>
  <si>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</si>
  <si>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</si>
  <si>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</si>
  <si>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</si>
  <si>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</si>
  <si>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</si>
  <si>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</si>
  <si>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</si>
  <si>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</si>
  <si>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</si>
  <si>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</si>
  <si>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</si>
  <si>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</si>
  <si>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</si>
  <si>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</si>
  <si>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</si>
  <si>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</si>
  <si>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</si>
  <si>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</si>
  <si>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</si>
  <si>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</si>
  <si>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</si>
  <si>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</si>
  <si>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</si>
  <si>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</si>
  <si>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</si>
  <si>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</si>
  <si>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</si>
  <si>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</si>
  <si>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</si>
  <si>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</si>
  <si>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</si>
  <si>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</si>
  <si>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</si>
  <si>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</si>
  <si>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</si>
  <si>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</si>
  <si>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</si>
  <si>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</si>
  <si>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</si>
  <si>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</si>
  <si>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</si>
  <si>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</si>
  <si>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</si>
  <si>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</si>
  <si>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</si>
  <si>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</si>
  <si>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</si>
  <si>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</si>
  <si>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</si>
  <si>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</si>
  <si>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</si>
  <si>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</si>
  <si>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</si>
  <si>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</si>
  <si>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</si>
  <si>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</si>
  <si>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</si>
  <si>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</si>
  <si>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</si>
  <si>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</si>
  <si>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</si>
  <si>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</si>
  <si>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</si>
  <si>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</si>
  <si>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</si>
  <si>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</si>
  <si>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</si>
  <si>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</si>
  <si>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</si>
  <si>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</si>
  <si>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</si>
  <si>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</si>
  <si>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</si>
  <si>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</si>
  <si>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</si>
  <si>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</si>
  <si>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</si>
  <si>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</si>
  <si>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</si>
  <si>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</si>
  <si>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</si>
  <si>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</si>
  <si>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</si>
  <si>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</si>
  <si>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</si>
  <si>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</si>
  <si>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</si>
  <si>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</si>
  <si>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</si>
  <si>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</si>
  <si>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</si>
  <si>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</si>
  <si>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</si>
  <si>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</si>
  <si>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</si>
  <si>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</si>
  <si>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</si>
  <si>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</si>
  <si>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</si>
  <si>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</si>
  <si>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</si>
  <si>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</si>
  <si>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</si>
  <si>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</si>
  <si>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</si>
  <si>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</si>
  <si>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</si>
  <si>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</si>
  <si>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</si>
  <si>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</si>
  <si>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</si>
  <si>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</si>
  <si>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</si>
  <si>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</si>
  <si>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</si>
  <si>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</si>
  <si>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</si>
  <si>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</si>
  <si>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</si>
  <si>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</si>
  <si>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</si>
  <si>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</si>
  <si>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</si>
  <si>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</si>
  <si>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</si>
  <si>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</si>
  <si>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</si>
  <si>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</si>
  <si>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</si>
  <si>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</si>
  <si>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</si>
  <si>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</si>
  <si>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</si>
  <si>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</si>
  <si>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</si>
  <si>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</si>
  <si>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</si>
  <si>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</si>
  <si>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</si>
  <si>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</si>
  <si>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</si>
  <si>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</si>
  <si>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</si>
  <si>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</si>
  <si>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</si>
  <si>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</si>
  <si>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</si>
  <si>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</si>
  <si>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</si>
  <si>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</si>
  <si>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</si>
  <si>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</si>
  <si>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</si>
  <si>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</si>
  <si>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</si>
  <si>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</si>
  <si>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</si>
  <si>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</si>
  <si>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</si>
  <si>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</si>
  <si>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</si>
  <si>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</si>
  <si>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</si>
  <si>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</si>
  <si>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</si>
  <si>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</si>
  <si>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</si>
  <si>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</si>
  <si>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</si>
  <si>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</si>
  <si>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</si>
  <si>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</si>
  <si>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</si>
  <si>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</si>
  <si>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</si>
  <si>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</si>
  <si>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</si>
  <si>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</si>
  <si>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</si>
  <si>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</si>
  <si>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</si>
  <si>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</si>
  <si>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</si>
  <si>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</si>
  <si>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</si>
  <si>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</si>
  <si>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</si>
  <si>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</si>
  <si>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</si>
  <si>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</si>
  <si>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</si>
  <si>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</si>
  <si>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</si>
  <si>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</si>
  <si>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</si>
  <si>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</si>
  <si>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</si>
  <si>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</si>
  <si>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</si>
  <si>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</si>
  <si>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</si>
  <si>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</si>
  <si>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</si>
  <si>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</si>
  <si>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</si>
  <si>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</si>
  <si>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</si>
  <si>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</si>
  <si>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</si>
  <si>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</si>
  <si>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</si>
  <si>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</si>
  <si>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</si>
  <si>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</si>
  <si>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</si>
  <si>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</si>
  <si>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</si>
  <si>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</si>
  <si>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</si>
  <si>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</si>
  <si>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</si>
  <si>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</si>
  <si>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</si>
  <si>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</si>
  <si>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</si>
  <si>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</si>
  <si>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</si>
  <si>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</si>
  <si>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</si>
  <si>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</si>
  <si>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</si>
  <si>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</si>
  <si>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</si>
  <si>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</si>
  <si>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</si>
  <si>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</si>
  <si>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</si>
  <si>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</si>
  <si>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</si>
  <si>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</si>
  <si>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</si>
  <si>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</si>
  <si>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</si>
  <si>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</si>
  <si>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</si>
  <si>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</si>
  <si>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</si>
  <si>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</si>
  <si>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</si>
  <si>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</si>
  <si>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</si>
  <si>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</si>
  <si>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</si>
  <si>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</si>
  <si>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</si>
  <si>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</si>
  <si>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</si>
  <si>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</si>
  <si>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</si>
  <si>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</si>
  <si>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</si>
  <si>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</si>
  <si>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</si>
  <si>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</si>
  <si>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</si>
  <si>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</si>
  <si>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</si>
  <si>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</si>
  <si>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</si>
  <si>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</si>
  <si>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</si>
  <si>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</si>
  <si>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</si>
  <si>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</si>
  <si>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</si>
  <si>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</si>
  <si>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</si>
  <si>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</si>
  <si>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</si>
  <si>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</si>
  <si>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</si>
  <si>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</si>
  <si>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</si>
  <si>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</si>
  <si>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</si>
  <si>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</si>
  <si>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</si>
  <si>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</si>
  <si>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</si>
  <si>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</si>
  <si>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</si>
  <si>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</si>
  <si>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</si>
  <si>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</si>
  <si>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</si>
  <si>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</si>
  <si>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</si>
  <si>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</si>
  <si>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</si>
  <si>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</si>
  <si>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</si>
  <si>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</si>
  <si>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</si>
  <si>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</si>
  <si>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</si>
  <si>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</si>
  <si>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</si>
  <si>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</si>
  <si>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</si>
  <si>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</si>
  <si>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</si>
  <si>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</si>
  <si>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</si>
  <si>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</si>
  <si>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</si>
  <si>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</si>
  <si>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</si>
  <si>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</si>
  <si>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</si>
  <si>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</si>
  <si>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</si>
  <si>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</si>
  <si>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</si>
  <si>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</si>
  <si>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</si>
  <si>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</si>
  <si>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</si>
  <si>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</si>
  <si>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</si>
  <si>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</si>
  <si>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</si>
  <si>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</si>
  <si>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</si>
  <si>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</si>
  <si>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</si>
  <si>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</si>
  <si>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</si>
  <si>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</si>
  <si>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</si>
  <si>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</si>
  <si>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</si>
  <si>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</si>
  <si>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</si>
  <si>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</si>
  <si>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</si>
  <si>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</si>
  <si>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</si>
  <si>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</si>
  <si>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</si>
  <si>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</si>
  <si>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</si>
  <si>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</si>
  <si>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</si>
  <si>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</si>
  <si>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</si>
  <si>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</si>
  <si>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</si>
  <si>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</si>
  <si>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</si>
  <si>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</si>
  <si>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</si>
  <si>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</si>
  <si>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</si>
  <si>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</si>
  <si>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</si>
  <si>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</si>
  <si>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</si>
  <si>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</si>
  <si>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</si>
  <si>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</si>
  <si>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</si>
  <si>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</si>
  <si>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</si>
  <si>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</si>
  <si>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</si>
  <si>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</si>
  <si>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</si>
  <si>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</si>
  <si>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</si>
  <si>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</si>
  <si>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</si>
  <si>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</si>
  <si>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</si>
  <si>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</si>
  <si>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</si>
  <si>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</si>
  <si>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</si>
  <si>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</si>
  <si>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</si>
  <si>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</si>
  <si>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</si>
  <si>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</si>
  <si>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</si>
  <si>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</si>
  <si>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</si>
  <si>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</si>
  <si>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</si>
  <si>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</si>
  <si>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</si>
  <si>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</si>
  <si>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</si>
  <si>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</si>
  <si>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</si>
  <si>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</si>
  <si>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</si>
  <si>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</si>
  <si>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</si>
  <si>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</si>
  <si>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</si>
  <si>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</si>
  <si>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</si>
  <si>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</si>
  <si>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</si>
  <si>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</si>
  <si>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</si>
  <si>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</si>
  <si>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</si>
  <si>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</si>
  <si>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</si>
  <si>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</si>
  <si>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</si>
  <si>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</si>
  <si>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</si>
  <si>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</si>
  <si>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</si>
  <si>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</si>
  <si>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</si>
  <si>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</si>
  <si>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</si>
  <si>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</si>
  <si>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</si>
  <si>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</si>
  <si>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</si>
  <si>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</si>
  <si>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</si>
  <si>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</si>
  <si>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</si>
  <si>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</si>
  <si>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</si>
  <si>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</si>
  <si>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</si>
  <si>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</si>
  <si>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</si>
  <si>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</si>
  <si>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</si>
  <si>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</si>
  <si>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</si>
  <si>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</si>
  <si>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</si>
  <si>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</si>
  <si>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</si>
  <si>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</si>
  <si>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</si>
  <si>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</si>
  <si>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</si>
  <si>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</si>
  <si>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</si>
  <si>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</si>
  <si>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</si>
  <si>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</si>
  <si>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</si>
  <si>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</si>
  <si>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</si>
  <si>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</si>
  <si>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</si>
  <si>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</si>
  <si>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</si>
  <si>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</si>
  <si>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</si>
  <si>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</si>
  <si>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</si>
  <si>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</si>
  <si>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</si>
  <si>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</si>
  <si>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</si>
  <si>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</si>
  <si>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</si>
  <si>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</si>
  <si>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</si>
  <si>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</si>
  <si>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</si>
  <si>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</si>
  <si>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</si>
  <si>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</si>
  <si>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</si>
  <si>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</si>
  <si>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</si>
  <si>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</si>
  <si>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</si>
  <si>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</si>
  <si>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</si>
  <si>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</si>
  <si>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</si>
  <si>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</si>
  <si>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</si>
  <si>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</si>
  <si>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</si>
  <si>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</si>
  <si>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</si>
  <si>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</si>
  <si>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</si>
  <si>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</si>
  <si>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</si>
  <si>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</si>
  <si>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</si>
  <si>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</si>
  <si>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</si>
  <si>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</si>
  <si>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</si>
  <si>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</si>
  <si>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</si>
  <si>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</si>
  <si>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</si>
  <si>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</si>
  <si>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</si>
  <si>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</si>
  <si>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</si>
  <si>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</si>
  <si>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</si>
  <si>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</si>
  <si>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</si>
  <si>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</si>
  <si>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</si>
  <si>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</si>
  <si>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</si>
  <si>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</si>
  <si>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</si>
  <si>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</si>
  <si>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</si>
  <si>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</si>
  <si>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</si>
  <si>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</si>
  <si>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</si>
  <si>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</si>
  <si>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</si>
  <si>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</si>
  <si>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</si>
  <si>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</si>
  <si>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</si>
  <si>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</si>
  <si>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</si>
  <si>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</si>
  <si>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</si>
  <si>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</si>
  <si>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</si>
  <si>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</si>
  <si>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</si>
  <si>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</si>
  <si>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</si>
  <si>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</si>
  <si>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</si>
  <si>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</si>
  <si>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</si>
  <si>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</si>
  <si>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</si>
  <si>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</si>
  <si>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</si>
  <si>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</si>
  <si>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</si>
  <si>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</si>
  <si>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</si>
  <si>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</si>
  <si>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</si>
  <si>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</si>
  <si>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</si>
  <si>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</si>
  <si>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</si>
  <si>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</si>
  <si>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</si>
  <si>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</si>
  <si>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</si>
  <si>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</si>
  <si>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</si>
  <si>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</si>
  <si>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</si>
  <si>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</si>
  <si>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</si>
  <si>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</si>
  <si>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</si>
  <si>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</si>
  <si>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</si>
  <si>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</si>
  <si>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</si>
  <si>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</si>
  <si>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</si>
  <si>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</si>
  <si>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</si>
  <si>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</si>
  <si>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</si>
  <si>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</si>
  <si>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</si>
  <si>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</si>
  <si>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</si>
  <si>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</si>
  <si>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</si>
  <si>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</si>
  <si>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</si>
  <si>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</si>
  <si>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</si>
  <si>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</si>
  <si>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</si>
  <si>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</si>
  <si>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</si>
  <si>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</si>
  <si>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</si>
  <si>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</si>
  <si>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</si>
  <si>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</si>
  <si>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</si>
  <si>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</si>
  <si>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</si>
  <si>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</si>
  <si>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</si>
  <si>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</si>
  <si>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</si>
  <si>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</si>
  <si>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</si>
  <si>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</si>
  <si>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</si>
  <si>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</si>
  <si>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</si>
  <si>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</si>
  <si>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</si>
  <si>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</si>
  <si>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</si>
  <si>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</si>
  <si>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</si>
  <si>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</si>
  <si>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</si>
  <si>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</si>
  <si>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</si>
  <si>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</si>
  <si>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</si>
  <si>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</si>
  <si>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</si>
  <si>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</si>
  <si>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</si>
  <si>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</si>
  <si>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</si>
  <si>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</si>
  <si>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</si>
  <si>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</si>
  <si>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</si>
  <si>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</si>
  <si>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</si>
  <si>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</si>
  <si>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</si>
  <si>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</si>
  <si>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</si>
  <si>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</si>
  <si>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</si>
  <si>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</si>
  <si>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</si>
  <si>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</si>
  <si>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</si>
  <si>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</si>
  <si>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</si>
  <si>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</si>
  <si>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</si>
  <si>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</si>
  <si>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</si>
  <si>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</si>
  <si>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</si>
  <si>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</si>
  <si>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</si>
  <si>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</si>
  <si>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</si>
  <si>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</si>
  <si>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</si>
  <si>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</si>
  <si>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</si>
  <si>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</si>
  <si>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</si>
  <si>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</si>
  <si>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</si>
  <si>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</si>
  <si>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</si>
  <si>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</si>
  <si>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</si>
  <si>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</si>
  <si>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</si>
  <si>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</si>
  <si>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</si>
  <si>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</si>
  <si>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</si>
  <si>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</si>
  <si>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</si>
  <si>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</si>
  <si>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</si>
  <si>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</si>
  <si>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</si>
  <si>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</si>
  <si>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</si>
  <si>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</si>
  <si>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</si>
  <si>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</si>
  <si>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</si>
  <si>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</si>
  <si>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</si>
  <si>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</si>
  <si>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</si>
  <si>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</si>
  <si>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</si>
  <si>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</si>
  <si>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</si>
  <si>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</si>
  <si>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</si>
  <si>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</si>
  <si>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</si>
  <si>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</si>
  <si>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</si>
  <si>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</si>
  <si>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</si>
  <si>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</si>
  <si>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</si>
  <si>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</si>
  <si>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</si>
  <si>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</si>
  <si>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</si>
  <si>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</si>
  <si>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</si>
  <si>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</si>
  <si>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</si>
  <si>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</si>
  <si>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</si>
  <si>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</si>
  <si>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</si>
  <si>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</si>
  <si>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</si>
  <si>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</si>
  <si>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</si>
  <si>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</si>
  <si>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</si>
  <si>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</si>
  <si>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</si>
  <si>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</si>
  <si>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</si>
  <si>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</si>
  <si>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</si>
  <si>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</si>
  <si>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</si>
  <si>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</si>
  <si>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</si>
  <si>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</si>
  <si>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</si>
  <si>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</si>
  <si>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</si>
  <si>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</si>
  <si>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</si>
  <si>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</si>
  <si>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</si>
  <si>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</si>
  <si>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</si>
  <si>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</si>
  <si>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</si>
  <si>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</si>
  <si>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</si>
  <si>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</si>
  <si>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</si>
  <si>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</si>
  <si>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</si>
  <si>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</si>
  <si>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</si>
  <si>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</si>
  <si>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</si>
  <si>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</si>
  <si>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</si>
  <si>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</si>
  <si>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</si>
  <si>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</si>
  <si>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</si>
  <si>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</si>
  <si>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</si>
  <si>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</si>
  <si>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</si>
  <si>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</si>
  <si>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</si>
  <si>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</si>
  <si>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</si>
  <si>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</si>
  <si>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</si>
  <si>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</si>
  <si>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</si>
  <si>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</si>
  <si>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</si>
  <si>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</si>
  <si>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</si>
  <si>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</si>
  <si>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</si>
  <si>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</si>
  <si>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</si>
  <si>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</si>
  <si>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</si>
  <si>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</si>
  <si>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</si>
  <si>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</si>
  <si>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</si>
  <si>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</si>
  <si>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</si>
  <si>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</si>
  <si>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</si>
  <si>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</si>
  <si>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</si>
  <si>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</si>
  <si>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</si>
  <si>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</si>
  <si>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</si>
  <si>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</si>
  <si>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</si>
  <si>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</si>
  <si>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</si>
  <si>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</si>
  <si>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</si>
  <si>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</si>
  <si>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</si>
  <si>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</si>
  <si>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</si>
  <si>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</si>
  <si>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</si>
  <si>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</si>
  <si>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</si>
  <si>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</si>
  <si>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</si>
  <si>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</si>
  <si>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</si>
  <si>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</si>
  <si>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</si>
  <si>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</si>
  <si>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</si>
  <si>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</si>
  <si>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</si>
  <si>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</si>
  <si>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</si>
  <si>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</si>
  <si>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</si>
  <si>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</si>
  <si>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</si>
  <si>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</si>
  <si>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</si>
  <si>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</si>
  <si>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</si>
  <si>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</si>
  <si>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</si>
  <si>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</si>
  <si>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</si>
  <si>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</si>
  <si>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</si>
  <si>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</si>
  <si>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</si>
  <si>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</si>
  <si>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</si>
  <si>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</si>
  <si>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</si>
  <si>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</si>
  <si>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</si>
  <si>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</si>
  <si>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</si>
  <si>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</si>
  <si>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</si>
  <si>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</si>
  <si>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</si>
  <si>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</si>
  <si>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</si>
  <si>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</si>
  <si>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</si>
  <si>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</si>
  <si>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</si>
  <si>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</si>
  <si>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</si>
  <si>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</si>
  <si>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</si>
  <si>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</si>
  <si>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</si>
  <si>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</si>
  <si>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</si>
  <si>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</si>
  <si>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</si>
  <si>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</si>
  <si>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</si>
  <si>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</si>
  <si>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</si>
  <si>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</si>
  <si>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</si>
  <si>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</si>
  <si>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</si>
  <si>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</si>
  <si>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</si>
  <si>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</si>
  <si>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</si>
  <si>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</si>
  <si>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</si>
  <si>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</si>
  <si>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</si>
  <si>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</si>
  <si>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</si>
  <si>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</si>
  <si>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</si>
  <si>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</si>
  <si>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</si>
  <si>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</si>
  <si>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</si>
  <si>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</si>
  <si>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</si>
  <si>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</si>
  <si>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</si>
  <si>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</si>
  <si>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</si>
  <si>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</si>
  <si>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</si>
  <si>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</si>
  <si>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</si>
  <si>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</si>
  <si>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</si>
  <si>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</si>
  <si>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</si>
  <si>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</si>
  <si>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</si>
  <si>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</si>
  <si>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</si>
  <si>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</si>
  <si>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</si>
  <si>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</si>
  <si>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</si>
  <si>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</si>
  <si>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</si>
  <si>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</si>
  <si>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</si>
  <si>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</si>
  <si>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</si>
  <si>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</si>
  <si>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</si>
  <si>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</si>
  <si>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</si>
  <si>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</si>
  <si>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</si>
  <si>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</si>
  <si>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</si>
  <si>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</si>
  <si>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</si>
  <si>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</si>
  <si>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</si>
  <si>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</si>
  <si>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</si>
  <si>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</si>
  <si>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</si>
  <si>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</si>
  <si>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</si>
  <si>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</si>
  <si>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</si>
  <si>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</si>
  <si>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</si>
  <si>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</si>
  <si>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</si>
  <si>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</si>
  <si>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</si>
  <si>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</si>
  <si>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</si>
  <si>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</si>
  <si>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</si>
  <si>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</si>
  <si>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</si>
  <si>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</si>
  <si>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</si>
  <si>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</si>
  <si>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</si>
  <si>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</si>
  <si>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</si>
  <si>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</si>
  <si>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</si>
  <si>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</si>
  <si>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</si>
  <si>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</si>
  <si>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</si>
  <si>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</si>
  <si>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</si>
  <si>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</si>
  <si>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</si>
  <si>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</si>
  <si>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</si>
  <si>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</si>
  <si>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</si>
  <si>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</si>
  <si>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</si>
  <si>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</si>
  <si>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</si>
  <si>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</si>
  <si>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</si>
  <si>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</si>
  <si>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</si>
  <si>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</si>
  <si>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</si>
  <si>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</si>
  <si>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</si>
  <si>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</si>
  <si>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</si>
  <si>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</si>
  <si>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</si>
  <si>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</si>
  <si>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</si>
  <si>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</si>
  <si>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</si>
  <si>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</si>
  <si>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</si>
  <si>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</si>
  <si>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</si>
  <si>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</si>
  <si>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</si>
  <si>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</si>
  <si>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</si>
  <si>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</si>
  <si>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</si>
  <si>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</si>
  <si>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</si>
  <si>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</si>
  <si>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</si>
  <si>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</si>
  <si>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</si>
  <si>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</si>
  <si>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</si>
  <si>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</si>
  <si>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</si>
  <si>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</si>
  <si>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</si>
  <si>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</si>
  <si>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</si>
  <si>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</si>
  <si>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</si>
  <si>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</si>
  <si>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</si>
  <si>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</si>
  <si>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</si>
  <si>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</si>
  <si>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</si>
  <si>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</si>
  <si>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</si>
  <si>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</si>
  <si>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</si>
  <si>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</si>
  <si>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</si>
  <si>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</si>
  <si>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</si>
  <si>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</si>
  <si>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</si>
  <si>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</si>
  <si>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</si>
  <si>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</si>
  <si>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</si>
  <si>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</si>
  <si>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</si>
  <si>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</si>
  <si>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</si>
  <si>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</si>
  <si>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</si>
  <si>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</si>
  <si>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</si>
  <si>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</si>
  <si>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</si>
  <si>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</si>
  <si>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</si>
  <si>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</si>
  <si>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</si>
  <si>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</si>
  <si>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</si>
  <si>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</si>
  <si>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</si>
  <si>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</si>
  <si>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</si>
  <si>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</si>
  <si>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</si>
  <si>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</si>
  <si>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</si>
  <si>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</si>
  <si>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</si>
  <si>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</si>
  <si>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</si>
  <si>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</si>
  <si>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</si>
  <si>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</si>
  <si>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</si>
  <si>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</si>
  <si>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</si>
  <si>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</si>
  <si>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</si>
  <si>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</si>
  <si>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</si>
  <si>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</si>
  <si>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</si>
  <si>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</si>
  <si>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</si>
  <si>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</si>
  <si>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</si>
  <si>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</si>
  <si>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</si>
  <si>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</si>
  <si>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</si>
  <si>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</si>
  <si>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</si>
  <si>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</si>
  <si>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</si>
  <si>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</si>
  <si>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</si>
  <si>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</si>
  <si>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</si>
  <si>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</si>
  <si>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</si>
  <si>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</si>
  <si>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</si>
  <si>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</si>
  <si>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</si>
  <si>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</si>
  <si>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</si>
  <si>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</si>
  <si>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</si>
  <si>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</si>
  <si>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</si>
  <si>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</si>
  <si>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</si>
  <si>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</si>
  <si>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</si>
  <si>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</si>
  <si>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</si>
  <si>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</si>
  <si>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</si>
  <si>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</si>
  <si>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</si>
  <si>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</si>
  <si>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</si>
  <si>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</si>
  <si>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</si>
  <si>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</si>
  <si>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</si>
  <si>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</si>
  <si>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</si>
  <si>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</si>
  <si>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</si>
  <si>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</si>
  <si>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</si>
  <si>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</si>
  <si>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</si>
  <si>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</si>
  <si>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</si>
  <si>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</si>
  <si>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</si>
  <si>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</si>
  <si>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</si>
  <si>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</si>
  <si>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</si>
  <si>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</si>
  <si>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</si>
  <si>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</si>
  <si>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</si>
  <si>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</si>
  <si>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</si>
  <si>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</si>
  <si>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</si>
  <si>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</si>
  <si>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</si>
  <si>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</si>
  <si>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</si>
  <si>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</si>
  <si>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</si>
  <si>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</si>
  <si>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</si>
  <si>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</si>
  <si>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</si>
  <si>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</si>
  <si>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</si>
  <si>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</si>
  <si>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</si>
  <si>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</si>
  <si>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</si>
  <si>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</si>
  <si>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</si>
  <si>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</si>
  <si>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</si>
  <si>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</si>
  <si>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</si>
  <si>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</si>
  <si>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</si>
  <si>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</si>
  <si>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</si>
  <si>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</si>
  <si>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</si>
  <si>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</si>
  <si>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</si>
  <si>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</si>
  <si>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</si>
  <si>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</si>
  <si>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</si>
  <si>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</si>
  <si>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</si>
  <si>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</si>
  <si>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</si>
  <si>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</si>
  <si>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</si>
  <si>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</si>
  <si>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</si>
  <si>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</si>
  <si>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</si>
  <si>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</si>
  <si>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</si>
  <si>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</si>
  <si>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</si>
  <si>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</si>
  <si>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</si>
  <si>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</si>
  <si>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</si>
  <si>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</si>
  <si>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</si>
  <si>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</si>
  <si>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</si>
  <si>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</si>
  <si>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</si>
  <si>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</si>
  <si>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</si>
  <si>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</si>
  <si>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</si>
  <si>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</si>
  <si>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</si>
  <si>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</si>
  <si>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</si>
  <si>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</si>
  <si>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</si>
  <si>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</si>
  <si>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</si>
  <si>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</si>
  <si>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</si>
  <si>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</si>
  <si>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</si>
  <si>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</si>
  <si>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</si>
  <si>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</si>
  <si>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</si>
  <si>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</si>
  <si>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</si>
  <si>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</si>
  <si>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</si>
  <si>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</si>
  <si>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</si>
  <si>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</si>
  <si>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</si>
  <si>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</si>
  <si>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</si>
  <si>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</si>
  <si>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</si>
  <si>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</si>
  <si>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</si>
  <si>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</si>
  <si>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</si>
  <si>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</si>
  <si>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</si>
  <si>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</si>
  <si>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</si>
  <si>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</si>
  <si>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</si>
  <si>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</si>
  <si>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</si>
  <si>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</si>
  <si>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</si>
  <si>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</si>
  <si>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</si>
  <si>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</si>
  <si>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</si>
  <si>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</si>
  <si>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</si>
  <si>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</si>
  <si>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</si>
  <si>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</si>
  <si>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</si>
  <si>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</si>
  <si>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</si>
  <si>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</si>
  <si>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</si>
  <si>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</si>
  <si>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</si>
  <si>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</si>
  <si>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</si>
  <si>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</si>
  <si>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</si>
  <si>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</si>
  <si>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</si>
  <si>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</si>
  <si>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</si>
  <si>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</si>
  <si>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</si>
  <si>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</si>
  <si>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</si>
  <si>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</si>
  <si>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</si>
  <si>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</si>
  <si>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</si>
  <si>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</si>
  <si>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</si>
  <si>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</si>
  <si>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</si>
  <si>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</si>
  <si>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</si>
  <si>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</si>
  <si>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</si>
  <si>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</si>
  <si>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</si>
  <si>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</si>
  <si>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</si>
  <si>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</si>
  <si>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</si>
  <si>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</si>
  <si>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</si>
  <si>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</si>
  <si>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</si>
  <si>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</si>
  <si>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</si>
  <si>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</si>
  <si>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</si>
  <si>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</si>
  <si>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</si>
  <si>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</si>
  <si>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</si>
  <si>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</si>
  <si>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</si>
  <si>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</si>
  <si>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</si>
  <si>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</si>
  <si>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</si>
  <si>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</si>
  <si>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</si>
  <si>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</si>
  <si>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</si>
  <si>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</si>
  <si>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</si>
  <si>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</si>
  <si>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</si>
  <si>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</si>
  <si>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</si>
  <si>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</si>
  <si>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</si>
  <si>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</si>
  <si>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</si>
  <si>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</si>
  <si>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</si>
  <si>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</si>
  <si>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</si>
  <si>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</si>
  <si>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</si>
  <si>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</si>
  <si>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</si>
  <si>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</si>
  <si>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</si>
  <si>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</si>
  <si>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</si>
  <si>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</si>
  <si>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</si>
  <si>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</si>
  <si>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</si>
  <si>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</si>
  <si>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</si>
  <si>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</si>
  <si>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</si>
  <si>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</si>
  <si>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</si>
  <si>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</si>
  <si>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</si>
  <si>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</si>
  <si>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</si>
  <si>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</si>
  <si>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</si>
  <si>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</si>
  <si>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</si>
  <si>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</si>
  <si>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</si>
  <si>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</si>
  <si>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</si>
  <si>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</si>
  <si>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</si>
  <si>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</si>
  <si>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</si>
  <si>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</si>
  <si>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</si>
  <si>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</si>
  <si>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</si>
  <si>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</si>
  <si>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</si>
  <si>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</si>
  <si>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</si>
  <si>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</si>
  <si>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</si>
  <si>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</si>
  <si>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</si>
  <si>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</si>
  <si>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</si>
  <si>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</si>
  <si>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</si>
  <si>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</si>
  <si>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</si>
  <si>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</si>
  <si>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</si>
  <si>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</si>
  <si>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</si>
  <si>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</si>
  <si>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</si>
  <si>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</si>
  <si>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</si>
  <si>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</si>
  <si>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</si>
  <si>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</si>
  <si>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</si>
  <si>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</si>
  <si>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</si>
  <si>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</si>
  <si>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</si>
  <si>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</si>
  <si>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</si>
  <si>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</si>
  <si>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</si>
  <si>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</si>
  <si>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</si>
  <si>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</si>
  <si>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</si>
  <si>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</si>
  <si>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</si>
  <si>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</si>
  <si>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</si>
  <si>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</si>
  <si>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</si>
  <si>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</si>
  <si>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</si>
  <si>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</si>
  <si>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</si>
  <si>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</si>
  <si>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</si>
  <si>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</si>
  <si>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</si>
  <si>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</si>
  <si>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</si>
  <si>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</si>
  <si>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</si>
  <si>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</si>
  <si>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</si>
  <si>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</si>
  <si>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</si>
  <si>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</si>
  <si>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</si>
  <si>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</si>
  <si>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</si>
  <si>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</si>
  <si>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</si>
  <si>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</si>
  <si>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</si>
  <si>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</si>
  <si>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</si>
  <si>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</si>
  <si>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</si>
  <si>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</si>
  <si>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</si>
  <si>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</si>
  <si>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</si>
  <si>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</si>
  <si>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</si>
  <si>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</si>
  <si>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</si>
  <si>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</si>
  <si>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</si>
  <si>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</si>
  <si>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</si>
  <si>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</si>
  <si>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</si>
  <si>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</si>
  <si>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</si>
  <si>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</si>
  <si>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</si>
  <si>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</si>
  <si>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</si>
  <si>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</si>
  <si>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</si>
  <si>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</si>
  <si>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</si>
  <si>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</si>
  <si>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</si>
  <si>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</si>
  <si>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</si>
  <si>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</si>
  <si>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</si>
  <si>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</si>
  <si>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</si>
  <si>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</si>
  <si>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</si>
  <si>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</si>
  <si>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</si>
  <si>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</si>
  <si>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</si>
  <si>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</si>
  <si>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</si>
  <si>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</si>
  <si>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</si>
  <si>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</si>
  <si>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</si>
  <si>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</si>
  <si>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</si>
  <si>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</si>
  <si>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</si>
  <si>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</si>
  <si>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</si>
  <si>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</si>
  <si>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</si>
  <si>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</si>
  <si>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</si>
  <si>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</si>
  <si>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</si>
  <si>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</si>
  <si>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</si>
  <si>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</si>
  <si>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</si>
  <si>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</si>
  <si>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</si>
  <si>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</si>
  <si>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</si>
  <si>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</si>
  <si>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</si>
  <si>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</si>
  <si>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</si>
  <si>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</si>
  <si>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</si>
  <si>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</si>
  <si>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</si>
  <si>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</si>
  <si>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</si>
  <si>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</si>
  <si>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</si>
  <si>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</si>
  <si>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</si>
  <si>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</si>
  <si>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</si>
  <si>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</si>
  <si>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</si>
  <si>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</si>
  <si>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</si>
  <si>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</si>
  <si>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</si>
  <si>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</si>
  <si>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</si>
  <si>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</si>
  <si>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</si>
  <si>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</si>
  <si>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</si>
  <si>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</si>
  <si>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</si>
  <si>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</si>
  <si>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</si>
  <si>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</si>
  <si>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</si>
  <si>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</si>
  <si>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</si>
  <si>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</si>
  <si>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</si>
  <si>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</si>
  <si>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</si>
  <si>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</si>
  <si>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</si>
  <si>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</si>
  <si>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</si>
  <si>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</si>
  <si>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</si>
  <si>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</si>
  <si>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</si>
  <si>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</si>
  <si>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</si>
  <si>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</si>
  <si>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</si>
  <si>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</si>
  <si>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</si>
  <si>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</si>
  <si>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</si>
  <si>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</si>
  <si>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</si>
  <si>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</si>
  <si>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</si>
  <si>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</si>
  <si>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</si>
  <si>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</si>
  <si>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</si>
  <si>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</si>
  <si>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</si>
  <si>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</si>
  <si>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</si>
  <si>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</si>
  <si>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</si>
  <si>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</si>
  <si>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</si>
  <si>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</si>
  <si>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</si>
  <si>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</si>
  <si>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</si>
  <si>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</si>
  <si>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</si>
  <si>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</si>
  <si>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</si>
  <si>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</si>
  <si>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</si>
  <si>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</si>
  <si>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</si>
  <si>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</si>
  <si>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</si>
  <si>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</si>
  <si>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</si>
  <si>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</si>
  <si>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</si>
  <si>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</si>
  <si>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</si>
  <si>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</si>
  <si>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</si>
  <si>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</si>
  <si>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</si>
  <si>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</si>
  <si>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</si>
  <si>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</si>
  <si>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</si>
  <si>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</si>
  <si>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</si>
  <si>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</si>
  <si>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</si>
  <si>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</si>
  <si>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</si>
  <si>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</si>
  <si>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</si>
  <si>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</si>
  <si>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</si>
  <si>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</si>
  <si>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</si>
  <si>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</si>
  <si>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</si>
  <si>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</si>
  <si>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</si>
  <si>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</si>
  <si>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</si>
  <si>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</si>
  <si>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</si>
  <si>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</si>
  <si>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</si>
  <si>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</si>
  <si>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</si>
  <si>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</si>
  <si>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</si>
  <si>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</si>
  <si>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</si>
  <si>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</si>
  <si>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</si>
  <si>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</si>
  <si>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</si>
  <si>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</si>
  <si>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</si>
  <si>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</si>
  <si>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</si>
  <si>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</si>
  <si>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</si>
  <si>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</si>
  <si>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</si>
  <si>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</si>
  <si>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</si>
  <si>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</si>
  <si>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</si>
  <si>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</si>
  <si>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</si>
  <si>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</si>
  <si>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</si>
  <si>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</si>
  <si>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</si>
  <si>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</si>
  <si>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</si>
  <si>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</si>
  <si>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</si>
  <si>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</si>
  <si>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</si>
  <si>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</si>
  <si>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</si>
  <si>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</si>
  <si>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</si>
  <si>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</si>
  <si>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</si>
  <si>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</si>
  <si>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</si>
  <si>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</si>
  <si>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</si>
  <si>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</si>
  <si>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</si>
  <si>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</si>
  <si>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</si>
  <si>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</si>
  <si>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</si>
  <si>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</si>
  <si>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</si>
  <si>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</si>
  <si>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</si>
  <si>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</si>
  <si>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</si>
  <si>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</si>
  <si>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</si>
  <si>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</si>
  <si>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</si>
  <si>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</si>
  <si>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</si>
  <si>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</si>
  <si>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</si>
  <si>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</si>
  <si>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</si>
  <si>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</si>
  <si>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</si>
  <si>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</si>
  <si>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</si>
  <si>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</si>
  <si>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</si>
  <si>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</si>
  <si>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</si>
  <si>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</si>
  <si>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</si>
  <si>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</si>
  <si>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</si>
  <si>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</si>
  <si>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</si>
  <si>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</si>
  <si>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</si>
  <si>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</si>
  <si>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</si>
  <si>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</si>
  <si>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</si>
  <si>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</si>
  <si>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</si>
  <si>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</si>
  <si>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</si>
  <si>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</si>
  <si>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</si>
  <si>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</si>
  <si>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</si>
  <si>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</si>
  <si>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</si>
  <si>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</si>
  <si>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</si>
  <si>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</si>
  <si>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</si>
  <si>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</si>
  <si>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</si>
  <si>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</si>
  <si>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</si>
  <si>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</si>
  <si>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</si>
  <si>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</si>
  <si>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</si>
  <si>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</si>
  <si>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</si>
  <si>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</si>
  <si>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</si>
  <si>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</si>
  <si>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</si>
  <si>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</si>
  <si>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</si>
  <si>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</si>
  <si>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</si>
  <si>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</si>
  <si>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</si>
  <si>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</si>
  <si>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</si>
  <si>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</si>
  <si>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</si>
  <si>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</si>
  <si>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</si>
  <si>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</si>
  <si>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</si>
  <si>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</si>
  <si>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</si>
  <si>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</si>
  <si>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</si>
  <si>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</si>
  <si>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</si>
  <si>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</si>
  <si>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</si>
  <si>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</si>
  <si>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</si>
  <si>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</si>
  <si>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</si>
  <si>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</si>
  <si>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</si>
  <si>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</si>
  <si>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</si>
  <si>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</si>
  <si>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</si>
  <si>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</si>
  <si>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</si>
  <si>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</si>
  <si>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</si>
  <si>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</si>
  <si>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</si>
  <si>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</si>
  <si>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</si>
  <si>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</si>
  <si>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</si>
  <si>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</si>
  <si>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</si>
  <si>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</si>
  <si>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</si>
  <si>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</si>
  <si>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</si>
  <si>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</si>
  <si>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</si>
  <si>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</si>
  <si>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</si>
  <si>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</si>
  <si>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</si>
  <si>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</si>
  <si>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</si>
  <si>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</si>
  <si>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</si>
  <si>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</si>
  <si>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</si>
  <si>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</si>
  <si>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</si>
  <si>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</si>
  <si>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</si>
  <si>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</si>
  <si>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</si>
  <si>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</si>
  <si>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</si>
  <si>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</si>
  <si>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</si>
  <si>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</si>
  <si>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</si>
  <si>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</si>
  <si>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</si>
  <si>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</si>
  <si>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</si>
  <si>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</si>
  <si>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</si>
  <si>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</si>
  <si>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</si>
  <si>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</si>
  <si>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</si>
  <si>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</si>
  <si>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</si>
  <si>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</si>
  <si>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</si>
  <si>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</si>
  <si>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</si>
  <si>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</si>
  <si>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</si>
  <si>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</si>
  <si>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</si>
  <si>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</si>
  <si>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</si>
  <si>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</si>
  <si>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</si>
  <si>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</si>
  <si>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</si>
  <si>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</si>
  <si>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</si>
  <si>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</si>
  <si>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</si>
  <si>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</si>
  <si>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</si>
  <si>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</si>
  <si>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</si>
  <si>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</si>
  <si>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</si>
  <si>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</si>
  <si>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</si>
  <si>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</si>
  <si>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</si>
  <si>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</si>
  <si>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</si>
  <si>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</si>
  <si>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</si>
  <si>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</si>
  <si>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</si>
  <si>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</si>
  <si>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</si>
  <si>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</si>
  <si>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</si>
  <si>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</si>
  <si>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</si>
  <si>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</si>
  <si>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</si>
  <si>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</si>
  <si>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</si>
  <si>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</si>
  <si>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</si>
  <si>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</si>
  <si>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</si>
  <si>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</si>
  <si>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</si>
  <si>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</si>
  <si>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</si>
  <si>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</si>
  <si>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</si>
  <si>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</si>
  <si>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</si>
  <si>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</si>
  <si>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</si>
  <si>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</si>
  <si>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</si>
  <si>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</si>
  <si>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</si>
  <si>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</si>
  <si>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</si>
  <si>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</si>
  <si>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</si>
  <si>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</si>
  <si>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</si>
  <si>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</si>
  <si>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</si>
  <si>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</si>
  <si>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</si>
  <si>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</si>
  <si>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</si>
  <si>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</si>
  <si>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</si>
  <si>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</si>
  <si>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</si>
  <si>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</si>
  <si>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</si>
  <si>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</si>
  <si>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</si>
  <si>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</si>
  <si>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</si>
  <si>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</si>
  <si>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</si>
  <si>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</si>
  <si>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</si>
  <si>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</si>
  <si>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</si>
  <si>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</si>
  <si>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</si>
  <si>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</si>
  <si>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</si>
  <si>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</si>
  <si>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</si>
  <si>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</si>
  <si>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</si>
  <si>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</si>
  <si>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</si>
  <si>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</si>
  <si>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</si>
  <si>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</si>
  <si>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</si>
  <si>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</si>
  <si>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</si>
  <si>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</si>
  <si>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</si>
  <si>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</si>
  <si>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</si>
  <si>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</si>
  <si>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</si>
  <si>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</si>
  <si>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</si>
  <si>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</si>
  <si>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</si>
  <si>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</si>
  <si>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</si>
  <si>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</si>
  <si>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</si>
  <si>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</si>
  <si>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</si>
  <si>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</si>
  <si>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</si>
  <si>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</si>
  <si>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</si>
  <si>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</si>
  <si>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</si>
  <si>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</si>
  <si>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</si>
  <si>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</si>
  <si>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</si>
  <si>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</si>
  <si>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</si>
  <si>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</si>
  <si>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</si>
  <si>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</si>
  <si>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</si>
  <si>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</si>
  <si>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</si>
  <si>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</si>
  <si>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</si>
  <si>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</si>
  <si>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</si>
  <si>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</si>
  <si>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</si>
  <si>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</si>
  <si>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</si>
  <si>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</si>
  <si>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</si>
  <si>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</si>
  <si>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</si>
  <si>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</si>
  <si>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</si>
  <si>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</si>
  <si>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</si>
  <si>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</si>
  <si>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</si>
  <si>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</si>
  <si>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</si>
  <si>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</si>
  <si>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</si>
  <si>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</si>
  <si>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</si>
  <si>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</si>
  <si>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</si>
  <si>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</si>
  <si>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</si>
  <si>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</si>
  <si>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</si>
  <si>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</si>
  <si>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</si>
  <si>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</si>
  <si>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</si>
  <si>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</si>
  <si>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</si>
  <si>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</si>
  <si>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</si>
  <si>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</si>
  <si>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</si>
  <si>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</si>
  <si>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</si>
  <si>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</si>
  <si>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</si>
  <si>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</si>
  <si>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</si>
  <si>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</si>
  <si>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</si>
  <si>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</si>
  <si>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</si>
  <si>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</si>
  <si>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</si>
  <si>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</si>
  <si>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</si>
  <si>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</si>
  <si>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</si>
  <si>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</si>
  <si>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</si>
  <si>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</si>
  <si>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</si>
  <si>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</si>
  <si>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</si>
  <si>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</si>
  <si>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</si>
  <si>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</si>
  <si>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</si>
  <si>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</si>
  <si>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</si>
  <si>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</si>
  <si>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</si>
  <si>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</si>
  <si>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</si>
  <si>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</si>
  <si>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</si>
  <si>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</si>
  <si>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</si>
  <si>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</si>
  <si>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</si>
  <si>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</si>
  <si>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</si>
  <si>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</si>
  <si>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</si>
  <si>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</si>
  <si>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</si>
  <si>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</si>
  <si>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</si>
  <si>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</si>
  <si>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</si>
  <si>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</si>
  <si>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</si>
  <si>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</si>
  <si>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</si>
  <si>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</si>
  <si>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</si>
  <si>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</si>
  <si>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</si>
  <si>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</si>
  <si>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</si>
  <si>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</si>
  <si>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</si>
  <si>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</si>
  <si>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</si>
  <si>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</si>
  <si>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</si>
  <si>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</si>
  <si>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</si>
  <si>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</si>
  <si>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</si>
  <si>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</si>
  <si>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</si>
  <si>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</si>
  <si>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</si>
  <si>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</si>
  <si>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</si>
  <si>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</si>
  <si>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</si>
  <si>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</si>
  <si>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</si>
  <si>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</si>
  <si>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</si>
  <si>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</si>
  <si>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</si>
  <si>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</si>
  <si>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</si>
  <si>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</si>
  <si>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</si>
  <si>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</si>
  <si>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</si>
  <si>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</si>
  <si>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</si>
  <si>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</si>
  <si>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</si>
  <si>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</si>
  <si>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</si>
  <si>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</si>
  <si>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</si>
  <si>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</si>
  <si>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</si>
  <si>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</si>
  <si>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</si>
  <si>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</si>
  <si>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</si>
  <si>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</si>
  <si>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</si>
  <si>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</si>
  <si>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</si>
  <si>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</si>
  <si>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</si>
  <si>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</si>
  <si>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</si>
  <si>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</si>
  <si>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</si>
  <si>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</si>
  <si>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</si>
  <si>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</si>
  <si>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</si>
  <si>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</si>
  <si>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</si>
  <si>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</si>
  <si>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</si>
  <si>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</si>
  <si>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</si>
  <si>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</si>
  <si>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</si>
  <si>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</si>
  <si>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</si>
  <si>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</si>
  <si>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</si>
  <si>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</si>
  <si>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</si>
  <si>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</si>
  <si>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</si>
  <si>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</si>
  <si>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</si>
  <si>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</si>
  <si>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</si>
  <si>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</si>
  <si>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</si>
  <si>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</si>
  <si>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</si>
  <si>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</si>
  <si>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</si>
  <si>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</si>
  <si>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</si>
  <si>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</si>
  <si>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</si>
  <si>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</si>
  <si>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</si>
  <si>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</si>
  <si>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</si>
  <si>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</si>
  <si>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</si>
  <si>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</si>
  <si>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</si>
  <si>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</si>
  <si>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</si>
  <si>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</si>
  <si>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</si>
  <si>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</si>
  <si>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</si>
  <si>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</si>
  <si>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</si>
  <si>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</si>
  <si>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</si>
  <si>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</si>
  <si>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</si>
  <si>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</si>
  <si>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</si>
  <si>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</si>
  <si>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</si>
  <si>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</si>
  <si>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</si>
  <si>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</si>
  <si>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</si>
  <si>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</si>
  <si>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</si>
  <si>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</si>
  <si>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</si>
  <si>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</si>
  <si>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</si>
  <si>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</si>
  <si>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</si>
  <si>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</si>
  <si>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</si>
  <si>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</si>
  <si>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</si>
  <si>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</si>
  <si>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</si>
  <si>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</si>
  <si>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</si>
  <si>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</si>
  <si>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</si>
  <si>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</si>
  <si>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</si>
  <si>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</si>
  <si>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</si>
  <si>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</si>
  <si>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</si>
  <si>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</si>
  <si>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</si>
  <si>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</si>
  <si>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</si>
  <si>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</si>
  <si>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</si>
  <si>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</si>
  <si>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</si>
  <si>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</si>
  <si>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</si>
  <si>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</si>
  <si>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</si>
  <si>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</si>
  <si>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</si>
  <si>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</si>
  <si>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</si>
  <si>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</si>
  <si>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</si>
  <si>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</si>
  <si>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</si>
  <si>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</si>
  <si>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</si>
  <si>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</si>
  <si>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</si>
  <si>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</si>
  <si>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</si>
  <si>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</si>
  <si>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</si>
  <si>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</si>
  <si>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</si>
  <si>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</si>
  <si>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</si>
  <si>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</si>
  <si>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</si>
  <si>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</si>
  <si>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</si>
  <si>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</si>
  <si>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</si>
  <si>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</si>
  <si>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</si>
  <si>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</si>
  <si>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</si>
  <si>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</si>
  <si>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</si>
  <si>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</si>
  <si>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</si>
  <si>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</si>
  <si>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</si>
  <si>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</si>
  <si>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</si>
  <si>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</si>
  <si>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</si>
  <si>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</si>
  <si>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</si>
  <si>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</si>
  <si>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</si>
  <si>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</si>
  <si>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</si>
  <si>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</si>
  <si>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</si>
  <si>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</si>
  <si>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</si>
  <si>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</si>
  <si>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</si>
  <si>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</si>
  <si>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</si>
  <si>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</si>
  <si>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</si>
  <si>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</si>
  <si>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</si>
  <si>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</si>
  <si>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</si>
  <si>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</si>
  <si>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</si>
  <si>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</si>
  <si>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</si>
  <si>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</si>
  <si>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</si>
  <si>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</si>
  <si>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</si>
  <si>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</si>
  <si>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</si>
  <si>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</si>
  <si>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</si>
  <si>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</si>
  <si>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</si>
  <si>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</si>
  <si>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</si>
  <si>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</si>
  <si>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</si>
  <si>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</si>
  <si>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</si>
  <si>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</si>
  <si>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</si>
  <si>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</si>
  <si>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</si>
  <si>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</si>
  <si>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</si>
  <si>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</si>
  <si>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</si>
  <si>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</si>
  <si>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</si>
  <si>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</si>
  <si>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</si>
  <si>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</si>
  <si>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</si>
  <si>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</si>
  <si>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</si>
  <si>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</si>
  <si>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</si>
  <si>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</si>
  <si>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</si>
  <si>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</si>
  <si>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</si>
  <si>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</si>
  <si>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</si>
  <si>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</si>
  <si>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</si>
  <si>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</si>
  <si>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</si>
  <si>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</si>
  <si>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</si>
  <si>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</si>
  <si>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</si>
  <si>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</si>
  <si>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</si>
  <si>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</si>
  <si>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</si>
  <si>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</si>
  <si>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</si>
  <si>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</si>
  <si>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</si>
  <si>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</si>
  <si>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</si>
  <si>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</si>
  <si>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</si>
  <si>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</si>
  <si>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</si>
  <si>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</si>
  <si>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</si>
  <si>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</si>
  <si>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</si>
  <si>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</si>
  <si>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</si>
  <si>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</si>
  <si>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</si>
  <si>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</si>
  <si>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</si>
  <si>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</si>
  <si>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</si>
  <si>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</si>
  <si>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</si>
  <si>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</si>
  <si>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</si>
  <si>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</si>
  <si>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</si>
  <si>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</si>
  <si>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</si>
  <si>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</si>
  <si>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</si>
  <si>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</si>
  <si>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</si>
  <si>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</si>
  <si>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</si>
  <si>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</si>
  <si>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</si>
  <si>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</si>
  <si>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</si>
  <si>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</si>
  <si>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</si>
  <si>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</si>
  <si>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</si>
  <si>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</si>
  <si>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</si>
  <si>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</si>
  <si>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</si>
  <si>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</si>
  <si>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</si>
  <si>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</si>
  <si>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</si>
  <si>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</si>
  <si>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</si>
  <si>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</si>
  <si>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</si>
  <si>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</si>
  <si>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</si>
  <si>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</si>
  <si>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</si>
  <si>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</si>
  <si>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</si>
  <si>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</si>
  <si>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</si>
  <si>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</si>
  <si>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</si>
  <si>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</si>
  <si>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</si>
  <si>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</si>
  <si>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</si>
  <si>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</si>
  <si>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</si>
  <si>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</si>
  <si>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</si>
  <si>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</si>
  <si>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</si>
  <si>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</si>
  <si>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</si>
  <si>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</si>
  <si>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</si>
  <si>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</si>
  <si>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</si>
  <si>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</si>
  <si>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</si>
  <si>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</si>
  <si>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</si>
  <si>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</si>
  <si>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</si>
  <si>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</si>
  <si>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</si>
  <si>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</si>
  <si>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</si>
  <si>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</si>
  <si>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</si>
  <si>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</si>
  <si>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</si>
  <si>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</si>
  <si>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</si>
  <si>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</si>
  <si>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</si>
  <si>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</si>
  <si>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</si>
  <si>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</si>
  <si>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</si>
  <si>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</si>
  <si>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</si>
  <si>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</si>
  <si>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</si>
  <si>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</si>
  <si>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</si>
  <si>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</si>
  <si>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</si>
  <si>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</si>
  <si>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</si>
  <si>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</si>
  <si>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</si>
  <si>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</si>
  <si>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</si>
  <si>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</si>
  <si>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</si>
  <si>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</si>
  <si>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</si>
  <si>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</si>
  <si>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</si>
  <si>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</si>
  <si>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</si>
  <si>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</si>
  <si>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</si>
  <si>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</si>
  <si>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</si>
  <si>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</si>
  <si>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</si>
  <si>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</si>
  <si>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</si>
  <si>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</si>
  <si>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</si>
  <si>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</si>
  <si>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</si>
  <si>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</si>
  <si>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</si>
  <si>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</si>
  <si>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</si>
  <si>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</si>
  <si>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</si>
  <si>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</si>
  <si>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</si>
  <si>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</si>
  <si>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</si>
  <si>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</si>
  <si>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</si>
  <si>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</si>
  <si>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</si>
  <si>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</si>
  <si>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</si>
  <si>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</si>
  <si>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</si>
  <si>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</si>
  <si>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</si>
  <si>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</si>
  <si>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</si>
  <si>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</si>
  <si>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</si>
  <si>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</si>
  <si>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</si>
  <si>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</si>
  <si>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</si>
  <si>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</si>
  <si>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</si>
  <si>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</si>
  <si>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</si>
  <si>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</si>
  <si>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</si>
  <si>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</si>
  <si>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</si>
  <si>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</si>
  <si>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</si>
  <si>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</si>
  <si>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</si>
  <si>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</si>
  <si>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</si>
  <si>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</si>
  <si>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</si>
  <si>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</si>
  <si>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</si>
  <si>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</si>
  <si>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</si>
  <si>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</si>
  <si>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</si>
  <si>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</si>
  <si>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</si>
  <si>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</si>
  <si>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</si>
  <si>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</si>
  <si>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</si>
  <si>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</si>
  <si>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</si>
  <si>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</si>
  <si>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</si>
  <si>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</si>
  <si>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</si>
  <si>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</si>
  <si>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</si>
  <si>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</si>
  <si>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</si>
  <si>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</si>
  <si>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</si>
  <si>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</si>
  <si>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</si>
  <si>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</si>
  <si>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</si>
  <si>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</si>
  <si>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</si>
  <si>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</si>
  <si>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</si>
  <si>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</si>
  <si>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</si>
  <si>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</si>
  <si>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</si>
  <si>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</si>
  <si>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</si>
  <si>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</si>
  <si>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</si>
  <si>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</si>
  <si>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</si>
  <si>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</si>
  <si>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</si>
  <si>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</si>
  <si>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</si>
  <si>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</si>
  <si>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</si>
  <si>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</si>
  <si>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</si>
  <si>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</si>
  <si>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</si>
  <si>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</si>
  <si>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</si>
  <si>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</si>
  <si>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</si>
  <si>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</si>
  <si>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</si>
  <si>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</si>
  <si>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</si>
  <si>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</si>
  <si>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</si>
  <si>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</si>
  <si>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</si>
  <si>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</si>
  <si>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</si>
  <si>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</si>
  <si>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</si>
  <si>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</si>
  <si>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</si>
  <si>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</si>
  <si>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</si>
  <si>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</si>
  <si>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</si>
  <si>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</si>
  <si>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</si>
  <si>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</si>
  <si>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</si>
  <si>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</si>
  <si>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</si>
  <si>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</si>
  <si>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</si>
  <si>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</si>
  <si>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</si>
  <si>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</si>
  <si>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</si>
  <si>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</si>
  <si>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</si>
  <si>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</si>
  <si>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</si>
  <si>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</si>
  <si>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</si>
  <si>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</si>
  <si>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</si>
  <si>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</si>
  <si>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</si>
  <si>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</si>
  <si>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</si>
  <si>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</si>
  <si>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</si>
  <si>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</si>
  <si>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</si>
  <si>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</si>
  <si>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</si>
  <si>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</si>
  <si>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</si>
  <si>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</si>
  <si>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</si>
  <si>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</si>
  <si>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</si>
  <si>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</si>
  <si>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</si>
  <si>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</si>
  <si>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</si>
  <si>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</si>
  <si>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</si>
  <si>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</si>
  <si>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</si>
  <si>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</si>
  <si>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</si>
  <si>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</si>
  <si>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</si>
  <si>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</si>
  <si>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</si>
  <si>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</si>
  <si>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</si>
  <si>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</si>
  <si>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</si>
  <si>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</si>
  <si>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</si>
  <si>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</si>
  <si>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</si>
  <si>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</si>
  <si>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</si>
  <si>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</si>
  <si>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</si>
  <si>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</si>
  <si>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</si>
  <si>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</si>
  <si>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</si>
  <si>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</si>
  <si>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</si>
  <si>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</si>
  <si>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</si>
  <si>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</si>
  <si>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</si>
  <si>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</si>
  <si>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</si>
  <si>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</si>
  <si>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</si>
  <si>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</si>
  <si>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</si>
  <si>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</si>
  <si>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</si>
  <si>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</si>
  <si>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</si>
  <si>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</si>
  <si>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</si>
  <si>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</si>
  <si>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</si>
  <si>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</si>
  <si>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</si>
  <si>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</si>
  <si>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</si>
  <si>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</si>
  <si>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</si>
  <si>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</si>
  <si>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</si>
  <si>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</si>
  <si>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</si>
  <si>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</si>
  <si>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</si>
  <si>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</si>
  <si>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</si>
  <si>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</si>
  <si>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</si>
  <si>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</si>
  <si>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</si>
  <si>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</si>
  <si>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</si>
  <si>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</si>
  <si>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</si>
  <si>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</si>
  <si>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</si>
  <si>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</si>
  <si>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</si>
  <si>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</si>
  <si>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</si>
  <si>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</si>
  <si>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</si>
  <si>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</si>
  <si>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</si>
  <si>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</si>
  <si>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</si>
  <si>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</si>
  <si>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</si>
  <si>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</si>
  <si>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</si>
  <si>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</si>
  <si>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</si>
  <si>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</si>
  <si>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</si>
  <si>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</si>
  <si>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</si>
  <si>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</si>
  <si>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</si>
  <si>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</si>
  <si>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</si>
  <si>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</si>
  <si>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</si>
  <si>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</si>
  <si>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</si>
  <si>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</si>
  <si>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</si>
  <si>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</si>
  <si>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</si>
  <si>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</si>
  <si>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</si>
  <si>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</si>
  <si>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</si>
  <si>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</si>
  <si>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</si>
  <si>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</si>
  <si>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</si>
  <si>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</si>
  <si>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</si>
  <si>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</si>
  <si>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</si>
  <si>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</si>
  <si>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</si>
  <si>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</si>
  <si>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</si>
  <si>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</si>
  <si>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</si>
  <si>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</si>
  <si>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</si>
  <si>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</si>
  <si>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</si>
  <si>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</si>
  <si>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</si>
  <si>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</si>
  <si>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</si>
  <si>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</si>
  <si>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</si>
  <si>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</si>
  <si>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</si>
  <si>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</si>
  <si>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</si>
  <si>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</si>
  <si>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</si>
  <si>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</si>
  <si>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</si>
  <si>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</si>
  <si>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</si>
  <si>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</si>
  <si>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</si>
  <si>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</si>
  <si>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</si>
  <si>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</si>
  <si>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</si>
  <si>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</si>
  <si>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</si>
  <si>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</si>
  <si>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</si>
  <si>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</si>
  <si>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</si>
  <si>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</si>
  <si>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</si>
  <si>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</si>
  <si>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</si>
  <si>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</si>
  <si>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</si>
  <si>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</si>
  <si>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</si>
  <si>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</si>
  <si>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</si>
  <si>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</si>
  <si>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</si>
  <si>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</si>
  <si>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</si>
  <si>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</si>
  <si>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</si>
  <si>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</si>
  <si>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</si>
  <si>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</si>
  <si>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</si>
  <si>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</si>
  <si>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</si>
  <si>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</si>
  <si>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</si>
  <si>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</si>
  <si>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</si>
  <si>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</si>
  <si>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</si>
  <si>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</si>
  <si>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</si>
  <si>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</si>
  <si>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</si>
  <si>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</si>
  <si>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</si>
  <si>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</si>
  <si>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</si>
  <si>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</si>
  <si>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</si>
  <si>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</si>
  <si>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</si>
  <si>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</si>
  <si>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</si>
  <si>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</si>
  <si>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</si>
  <si>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</si>
  <si>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</si>
  <si>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</si>
  <si>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</si>
  <si>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</si>
  <si>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</si>
  <si>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</si>
  <si>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</si>
  <si>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</si>
  <si>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</si>
  <si>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</si>
  <si>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</si>
  <si>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</si>
  <si>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</si>
  <si>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</si>
  <si>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</si>
  <si>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</si>
  <si>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</si>
  <si>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</si>
  <si>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</si>
  <si>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</si>
  <si>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</si>
  <si>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</si>
  <si>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</si>
  <si>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</si>
  <si>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</si>
  <si>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</si>
  <si>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</si>
  <si>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</si>
  <si>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</si>
  <si>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</si>
  <si>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</si>
  <si>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</si>
  <si>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</si>
  <si>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</si>
  <si>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</si>
  <si>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</si>
  <si>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</si>
  <si>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</si>
  <si>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</si>
  <si>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</si>
  <si>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</si>
  <si>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</si>
  <si>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</si>
  <si>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</si>
  <si>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</si>
  <si>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</si>
  <si>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</si>
  <si>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</si>
  <si>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</si>
  <si>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</si>
  <si>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</si>
  <si>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</si>
  <si>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</si>
  <si>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</si>
  <si>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</si>
  <si>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</si>
  <si>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</si>
  <si>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</si>
  <si>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</si>
  <si>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</si>
  <si>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</si>
  <si>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</si>
  <si>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</si>
  <si>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</si>
  <si>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</si>
  <si>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</si>
  <si>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</si>
  <si>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</si>
  <si>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</si>
  <si>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</si>
  <si>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</si>
  <si>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</si>
  <si>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</si>
  <si>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</si>
  <si>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</si>
  <si>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</si>
  <si>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</si>
  <si>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</si>
  <si>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</si>
  <si>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</si>
  <si>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</si>
  <si>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</si>
  <si>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</si>
  <si>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</si>
  <si>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</si>
  <si>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</si>
  <si>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</si>
  <si>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</si>
  <si>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</si>
  <si>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</si>
  <si>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</si>
  <si>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</si>
  <si>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</si>
  <si>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</si>
  <si>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</si>
  <si>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</si>
  <si>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</si>
  <si>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</si>
  <si>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</si>
  <si>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</si>
  <si>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</si>
  <si>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</si>
  <si>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</si>
  <si>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</si>
  <si>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</si>
  <si>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</si>
  <si>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</si>
  <si>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</si>
  <si>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</si>
  <si>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</si>
  <si>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</si>
  <si>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</si>
  <si>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</si>
  <si>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</si>
  <si>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</si>
  <si>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</si>
  <si>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</si>
  <si>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</si>
  <si>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</si>
  <si>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</si>
  <si>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</si>
  <si>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</si>
  <si>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</si>
  <si>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</si>
  <si>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</si>
  <si>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</si>
  <si>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</si>
  <si>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</si>
  <si>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</si>
  <si>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</si>
  <si>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</si>
  <si>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</si>
  <si>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</si>
  <si>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</si>
  <si>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</si>
  <si>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</si>
  <si>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</si>
  <si>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</si>
  <si>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</si>
  <si>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</si>
  <si>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</si>
  <si>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</si>
  <si>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</si>
  <si>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</si>
  <si>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</si>
  <si>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</si>
  <si>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</si>
  <si>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</si>
  <si>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</si>
  <si>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</si>
  <si>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</si>
  <si>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</si>
  <si>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</si>
  <si>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</si>
  <si>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</si>
  <si>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</si>
  <si>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</si>
  <si>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</si>
  <si>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</si>
  <si>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</si>
  <si>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</si>
  <si>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</si>
  <si>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</si>
  <si>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</si>
  <si>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</si>
  <si>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</si>
  <si>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</si>
  <si>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</si>
  <si>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</si>
  <si>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</si>
  <si>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</si>
  <si>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</si>
  <si>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</si>
  <si>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</si>
  <si>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</si>
  <si>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</si>
  <si>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</si>
  <si>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</si>
  <si>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</si>
  <si>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</si>
  <si>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</si>
  <si>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</si>
  <si>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</si>
  <si>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</si>
  <si>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</si>
  <si>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</si>
  <si>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</si>
  <si>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</si>
  <si>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</si>
  <si>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</si>
  <si>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</si>
  <si>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</si>
  <si>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</si>
  <si>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</si>
  <si>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</si>
  <si>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</si>
  <si>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</si>
  <si>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</si>
  <si>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</si>
  <si>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</si>
  <si>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</si>
  <si>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</si>
  <si>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</si>
  <si>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</si>
  <si>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</si>
  <si>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</si>
  <si>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</si>
  <si>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</si>
  <si>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</si>
  <si>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</si>
  <si>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</si>
  <si>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</si>
  <si>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</si>
  <si>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</si>
  <si>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</si>
  <si>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</si>
  <si>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</si>
  <si>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</si>
  <si>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</si>
  <si>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</si>
  <si>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</si>
  <si>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</si>
  <si>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</si>
  <si>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</si>
  <si>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</si>
  <si>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</si>
  <si>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</si>
  <si>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</si>
  <si>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</si>
  <si>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</si>
  <si>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</si>
  <si>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</si>
  <si>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</si>
  <si>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</si>
  <si>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</si>
  <si>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</si>
  <si>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</si>
  <si>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</si>
  <si>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</si>
  <si>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</si>
  <si>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</si>
  <si>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</si>
  <si>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</si>
  <si>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</si>
  <si>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</si>
  <si>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</si>
  <si>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</si>
  <si>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</si>
  <si>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</si>
  <si>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</si>
  <si>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</si>
  <si>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</si>
  <si>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</si>
  <si>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</si>
  <si>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</si>
  <si>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</si>
  <si>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</si>
  <si>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</si>
  <si>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</si>
  <si>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</si>
  <si>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</si>
  <si>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</si>
  <si>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</si>
  <si>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</si>
  <si>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</si>
  <si>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</si>
  <si>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</si>
  <si>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</si>
  <si>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</si>
  <si>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</si>
  <si>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</si>
  <si>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</si>
  <si>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</si>
  <si>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</si>
  <si>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</si>
  <si>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</si>
  <si>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</si>
  <si>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</si>
  <si>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</si>
  <si>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</si>
  <si>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</si>
  <si>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</si>
  <si>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</si>
  <si>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</si>
  <si>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</si>
  <si>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</si>
  <si>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</si>
  <si>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</si>
  <si>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</si>
  <si>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</si>
  <si>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</si>
  <si>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</si>
  <si>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</si>
  <si>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</si>
  <si>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</si>
  <si>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</si>
  <si>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</si>
  <si>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</si>
  <si>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</si>
  <si>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</si>
  <si>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</si>
  <si>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</si>
  <si>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</si>
  <si>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</si>
  <si>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</si>
  <si>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</si>
  <si>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</si>
  <si>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</si>
  <si>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</si>
  <si>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</si>
  <si>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</si>
  <si>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</si>
  <si>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</si>
  <si>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</si>
  <si>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</si>
  <si>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</si>
  <si>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</si>
  <si>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</si>
  <si>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</si>
  <si>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</si>
  <si>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</si>
  <si>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</si>
  <si>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</si>
  <si>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</si>
  <si>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</si>
  <si>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</si>
  <si>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</si>
  <si>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</si>
  <si>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</si>
  <si>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</si>
  <si>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</si>
  <si>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</si>
  <si>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</si>
  <si>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</si>
  <si>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</si>
  <si>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</si>
  <si>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</si>
  <si>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</si>
  <si>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</si>
  <si>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</si>
  <si>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</si>
  <si>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</si>
  <si>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</si>
  <si>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</si>
  <si>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</si>
  <si>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</si>
  <si>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</si>
  <si>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</si>
  <si>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</si>
  <si>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</si>
  <si>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</si>
  <si>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</si>
  <si>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</si>
  <si>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</si>
  <si>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</si>
  <si>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</si>
  <si>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</si>
  <si>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</si>
  <si>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</si>
  <si>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</si>
  <si>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</si>
  <si>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</si>
  <si>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</si>
  <si>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</si>
  <si>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</si>
  <si>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</si>
  <si>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</si>
  <si>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</si>
  <si>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</si>
  <si>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</si>
  <si>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</si>
  <si>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</si>
  <si>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</si>
  <si>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</si>
  <si>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</si>
  <si>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</si>
  <si>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</si>
  <si>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</si>
  <si>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</si>
  <si>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</si>
  <si>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</si>
  <si>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</si>
  <si>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</si>
  <si>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</si>
  <si>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</si>
  <si>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</si>
  <si>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</si>
  <si>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</si>
  <si>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</si>
  <si>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</si>
  <si>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</si>
  <si>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</si>
  <si>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</si>
  <si>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</si>
  <si>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</si>
  <si>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</si>
  <si>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</si>
  <si>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</si>
  <si>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</si>
  <si>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</si>
  <si>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</si>
  <si>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</si>
  <si>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</si>
  <si>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</si>
  <si>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</si>
  <si>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</si>
  <si>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</si>
  <si>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</si>
  <si>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</si>
  <si>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</si>
  <si>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</si>
  <si>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</si>
  <si>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</si>
  <si>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</si>
  <si>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</si>
  <si>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</si>
  <si>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</si>
  <si>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</si>
  <si>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</si>
  <si>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</si>
  <si>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</si>
  <si>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</si>
  <si>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</si>
  <si>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</si>
  <si>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</si>
  <si>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</si>
  <si>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</si>
  <si>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</si>
  <si>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</si>
  <si>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</si>
  <si>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</si>
  <si>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</si>
  <si>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</si>
  <si>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</si>
  <si>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</si>
  <si>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</si>
  <si>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</si>
  <si>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</si>
  <si>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</si>
  <si>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</si>
  <si>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</si>
  <si>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</si>
  <si>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</si>
  <si>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</si>
  <si>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</si>
  <si>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</si>
  <si>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</si>
  <si>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</si>
  <si>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</si>
  <si>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</si>
  <si>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</si>
  <si>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</si>
  <si>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</si>
  <si>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</si>
  <si>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</si>
  <si>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</si>
  <si>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</si>
  <si>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</si>
  <si>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</si>
  <si>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</si>
  <si>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</si>
  <si>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</si>
  <si>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</si>
  <si>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</si>
  <si>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</si>
  <si>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</si>
  <si>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</si>
  <si>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</si>
  <si>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</si>
  <si>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</si>
  <si>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</si>
  <si>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</si>
  <si>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</si>
  <si>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</si>
  <si>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</si>
  <si>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</si>
  <si>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</si>
  <si>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</si>
  <si>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</si>
  <si>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</si>
  <si>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</si>
  <si>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</si>
  <si>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</si>
  <si>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</si>
  <si>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</si>
  <si>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</si>
  <si>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</si>
  <si>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</si>
  <si>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</si>
  <si>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</si>
  <si>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</si>
  <si>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</si>
  <si>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</si>
  <si>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</si>
  <si>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</si>
  <si>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</si>
  <si>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</si>
  <si>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</si>
  <si>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</si>
  <si>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</si>
  <si>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</si>
  <si>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</si>
  <si>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</si>
  <si>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</si>
  <si>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</si>
  <si>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</si>
  <si>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</si>
  <si>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</si>
  <si>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</si>
  <si>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</si>
  <si>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</si>
  <si>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</si>
  <si>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</si>
  <si>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</si>
  <si>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</si>
  <si>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</si>
  <si>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</si>
  <si>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</si>
  <si>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</si>
  <si>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</si>
  <si>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</si>
  <si>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</si>
  <si>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</si>
  <si>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</si>
  <si>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</si>
  <si>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</si>
  <si>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</si>
  <si>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</si>
  <si>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</si>
  <si>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</si>
  <si>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</si>
  <si>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</si>
  <si>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</si>
  <si>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</si>
  <si>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</si>
  <si>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</si>
  <si>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</si>
  <si>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</si>
  <si>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</si>
  <si>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</si>
  <si>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</si>
  <si>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</si>
  <si>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</si>
  <si>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</si>
  <si>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</si>
  <si>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</si>
  <si>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</si>
  <si>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</si>
  <si>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</si>
  <si>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</si>
  <si>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</si>
  <si>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</si>
  <si>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</si>
  <si>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</si>
  <si>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</si>
  <si>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</si>
  <si>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</si>
  <si>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</si>
  <si>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</si>
  <si>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</si>
  <si>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</si>
  <si>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</si>
  <si>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</si>
  <si>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</si>
  <si>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</si>
  <si>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</si>
  <si>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</si>
  <si>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</si>
  <si>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</si>
  <si>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</si>
  <si>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</si>
  <si>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</si>
  <si>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</si>
  <si>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</si>
  <si>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</si>
  <si>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</si>
  <si>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</si>
  <si>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</si>
  <si>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</si>
  <si>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</si>
  <si>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</si>
  <si>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</si>
  <si>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</si>
  <si>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</si>
  <si>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</si>
  <si>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</si>
  <si>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</si>
  <si>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</si>
  <si>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</si>
  <si>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</si>
  <si>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</si>
  <si>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</si>
  <si>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</si>
  <si>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</si>
  <si>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</si>
  <si>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</si>
  <si>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</si>
  <si>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</si>
  <si>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</si>
  <si>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</si>
  <si>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</si>
  <si>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</si>
  <si>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</si>
  <si>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</si>
  <si>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</si>
  <si>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</si>
  <si>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</si>
  <si>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</si>
  <si>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</si>
  <si>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</si>
  <si>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</si>
  <si>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</si>
  <si>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</si>
  <si>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</si>
  <si>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</si>
  <si>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</si>
  <si>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</si>
  <si>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</si>
  <si>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</si>
  <si>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</si>
  <si>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</si>
  <si>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</si>
  <si>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</si>
  <si>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</si>
  <si>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</si>
  <si>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</si>
  <si>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</si>
  <si>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</si>
  <si>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</si>
  <si>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</si>
  <si>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</si>
  <si>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</si>
  <si>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</si>
  <si>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</si>
  <si>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</si>
  <si>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</si>
  <si>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</si>
  <si>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</si>
  <si>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</si>
  <si>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</si>
  <si>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</si>
  <si>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</si>
  <si>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</si>
  <si>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</si>
  <si>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</si>
  <si>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</si>
  <si>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</si>
  <si>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</si>
  <si>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</si>
  <si>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</si>
  <si>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</si>
  <si>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</si>
  <si>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</si>
  <si>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</si>
  <si>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</si>
  <si>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</si>
  <si>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</si>
  <si>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</si>
  <si>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</si>
  <si>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</si>
  <si>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</si>
  <si>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</si>
  <si>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</si>
  <si>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</si>
  <si>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</si>
  <si>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</si>
  <si>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</si>
  <si>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</si>
  <si>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</si>
  <si>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</si>
  <si>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</si>
  <si>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</si>
  <si>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</si>
  <si>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</si>
  <si>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</si>
  <si>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</si>
  <si>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</si>
  <si>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</si>
  <si>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</si>
  <si>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</si>
  <si>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</si>
  <si>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</si>
  <si>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</si>
  <si>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</si>
  <si>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</si>
  <si>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</si>
  <si>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</si>
  <si>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</si>
  <si>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</si>
  <si>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</si>
  <si>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</si>
  <si>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</si>
  <si>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</si>
  <si>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</si>
  <si>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</si>
  <si>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</si>
  <si>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</si>
  <si>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</si>
  <si>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</si>
  <si>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</si>
  <si>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</si>
  <si>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</si>
  <si>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</si>
  <si>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</si>
  <si>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</si>
  <si>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</si>
  <si>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</si>
  <si>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</si>
  <si>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</si>
  <si>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</si>
  <si>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</si>
  <si>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</si>
  <si>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</si>
  <si>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</si>
  <si>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</si>
  <si>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</si>
  <si>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</si>
  <si>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</si>
  <si>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</si>
  <si>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</si>
  <si>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</si>
  <si>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</si>
  <si>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</si>
  <si>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</si>
  <si>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</si>
  <si>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</si>
  <si>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</si>
  <si>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</si>
  <si>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</si>
  <si>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</si>
  <si>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</si>
  <si>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</si>
  <si>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</si>
  <si>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</si>
  <si>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</si>
  <si>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</si>
  <si>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</si>
  <si>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</si>
  <si>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</si>
  <si>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</si>
  <si>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</si>
  <si>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</si>
  <si>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</si>
  <si>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</si>
  <si>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</si>
  <si>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</si>
  <si>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</si>
  <si>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</si>
  <si>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</si>
  <si>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</si>
  <si>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</si>
  <si>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</si>
  <si>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</si>
  <si>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</si>
  <si>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</si>
  <si>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</si>
  <si>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</si>
  <si>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</si>
  <si>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</si>
  <si>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</si>
  <si>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</si>
  <si>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</si>
  <si>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</si>
  <si>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</si>
  <si>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</si>
  <si>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</si>
  <si>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</si>
  <si>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</si>
  <si>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</si>
  <si>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</si>
  <si>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</si>
  <si>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</si>
  <si>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</si>
  <si>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</si>
  <si>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</si>
  <si>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</si>
  <si>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</si>
  <si>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</si>
  <si>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</si>
  <si>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</si>
  <si>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</si>
  <si>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</si>
  <si>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</si>
  <si>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</si>
  <si>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</si>
  <si>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</si>
  <si>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</si>
  <si>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</si>
  <si>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</si>
  <si>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</si>
  <si>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</si>
  <si>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</si>
  <si>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</si>
  <si>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</si>
  <si>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</si>
  <si>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</si>
  <si>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</si>
  <si>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</si>
  <si>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</si>
  <si>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</si>
  <si>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</si>
  <si>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</si>
  <si>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</si>
  <si>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</si>
  <si>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</si>
  <si>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</si>
  <si>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</si>
  <si>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</si>
  <si>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</si>
  <si>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</si>
  <si>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</si>
  <si>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</si>
  <si>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</si>
  <si>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</si>
  <si>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</si>
  <si>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</si>
  <si>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</si>
  <si>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</si>
  <si>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</si>
  <si>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</si>
  <si>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</si>
  <si>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</si>
  <si>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</si>
  <si>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</si>
  <si>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</si>
  <si>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</si>
  <si>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</si>
  <si>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</si>
  <si>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</si>
  <si>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</si>
  <si>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</si>
  <si>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</si>
  <si>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</si>
  <si>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</si>
  <si>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</si>
  <si>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</si>
  <si>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</si>
  <si>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</si>
  <si>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</si>
  <si>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</si>
  <si>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</si>
  <si>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</si>
  <si>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</si>
  <si>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</si>
  <si>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</si>
  <si>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</si>
  <si>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</si>
  <si>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</si>
  <si>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</si>
  <si>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</si>
  <si>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</si>
  <si>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</si>
  <si>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</si>
  <si>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</si>
  <si>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</si>
  <si>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</si>
  <si>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</si>
  <si>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</si>
  <si>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</si>
  <si>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</si>
  <si>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</si>
  <si>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</si>
  <si>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</si>
  <si>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</si>
  <si>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</si>
  <si>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</si>
  <si>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</si>
  <si>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</si>
  <si>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</si>
  <si>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</si>
  <si>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</si>
  <si>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</si>
  <si>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</si>
  <si>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</si>
  <si>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</si>
  <si>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</si>
  <si>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</si>
  <si>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</si>
  <si>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</si>
  <si>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</si>
  <si>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</si>
  <si>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</si>
  <si>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</si>
  <si>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</si>
  <si>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</si>
  <si>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</si>
  <si>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</si>
  <si>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</si>
  <si>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</si>
  <si>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</si>
  <si>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</si>
  <si>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</si>
  <si>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</si>
  <si>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</si>
  <si>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</si>
  <si>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</si>
  <si>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</si>
  <si>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</si>
  <si>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</si>
  <si>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</si>
  <si>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</si>
  <si>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</si>
  <si>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</si>
  <si>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</si>
  <si>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</si>
  <si>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</si>
  <si>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</si>
  <si>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</si>
  <si>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</si>
  <si>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</si>
  <si>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</si>
  <si>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</si>
  <si>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</si>
  <si>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</si>
  <si>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</si>
  <si>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</si>
  <si>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</si>
  <si>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</si>
  <si>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</si>
  <si>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</si>
  <si>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</si>
  <si>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</si>
  <si>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</si>
  <si>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</si>
  <si>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</si>
  <si>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</si>
  <si>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</si>
  <si>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</si>
  <si>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</si>
  <si>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</si>
  <si>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</si>
  <si>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</si>
  <si>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</si>
  <si>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</si>
  <si>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</si>
  <si>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</si>
  <si>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</si>
  <si>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</si>
  <si>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</si>
  <si>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</si>
  <si>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</si>
  <si>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</si>
  <si>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</si>
  <si>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</si>
  <si>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</si>
  <si>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</si>
  <si>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</si>
  <si>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</si>
  <si>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</si>
  <si>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</si>
  <si>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</si>
  <si>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</si>
  <si>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</si>
  <si>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</si>
  <si>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</si>
  <si>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</si>
  <si>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</si>
  <si>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</si>
  <si>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</si>
  <si>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</si>
  <si>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</si>
  <si>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</si>
  <si>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</si>
  <si>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</si>
  <si>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</si>
  <si>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</si>
  <si>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</si>
  <si>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</si>
  <si>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</si>
  <si>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</si>
  <si>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</si>
  <si>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</si>
  <si>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</si>
  <si>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</si>
  <si>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</si>
  <si>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</si>
  <si>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</si>
  <si>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</si>
  <si>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</si>
  <si>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</si>
  <si>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</si>
  <si>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</si>
  <si>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</si>
  <si>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</si>
  <si>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</si>
  <si>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</si>
  <si>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</si>
  <si>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</si>
  <si>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</si>
  <si>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</si>
  <si>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</si>
  <si>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</si>
  <si>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</si>
  <si>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</si>
  <si>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</si>
  <si>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</si>
  <si>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</si>
  <si>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</si>
  <si>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</si>
  <si>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</si>
  <si>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</si>
  <si>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</si>
  <si>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</si>
  <si>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</si>
  <si>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</si>
  <si>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</si>
  <si>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</si>
  <si>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</si>
  <si>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</si>
  <si>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</si>
  <si>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</si>
  <si>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</si>
  <si>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</si>
  <si>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</si>
  <si>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</si>
  <si>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</si>
  <si>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</si>
  <si>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</si>
  <si>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</si>
  <si>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</si>
  <si>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</si>
  <si>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</si>
  <si>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</si>
  <si>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</si>
  <si>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</si>
  <si>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</si>
  <si>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</si>
  <si>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</si>
  <si>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</si>
  <si>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</si>
  <si>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</si>
  <si>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</si>
  <si>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</si>
  <si>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</si>
  <si>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</si>
  <si>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</si>
  <si>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</si>
  <si>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</si>
  <si>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</si>
  <si>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</si>
  <si>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</si>
  <si>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</si>
  <si>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</si>
  <si>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</si>
  <si>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</si>
  <si>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</si>
  <si>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</si>
  <si>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</si>
  <si>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</si>
  <si>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</si>
  <si>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</si>
  <si>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</si>
  <si>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</si>
  <si>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</si>
  <si>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</si>
  <si>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</si>
  <si>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</si>
  <si>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</si>
  <si>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</si>
  <si>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</si>
  <si>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</si>
  <si>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</si>
  <si>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</si>
  <si>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</si>
  <si>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</si>
  <si>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</si>
  <si>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</si>
  <si>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</si>
  <si>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</si>
  <si>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</si>
  <si>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</si>
  <si>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</si>
  <si>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</si>
  <si>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</si>
  <si>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</si>
  <si>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</si>
  <si>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</si>
  <si>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</si>
  <si>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</si>
  <si>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</si>
  <si>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</si>
  <si>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</si>
  <si>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</si>
  <si>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</si>
  <si>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</si>
  <si>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</si>
  <si>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</si>
  <si>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</si>
  <si>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</si>
  <si>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</si>
  <si>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</si>
  <si>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</si>
  <si>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</si>
  <si>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</si>
  <si>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</si>
  <si>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</si>
  <si>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</si>
  <si>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</si>
  <si>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</si>
  <si>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</si>
  <si>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</si>
  <si>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</si>
  <si>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</si>
  <si>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</si>
  <si>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</si>
  <si>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</si>
  <si>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</si>
  <si>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</si>
  <si>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</si>
  <si>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</si>
  <si>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</si>
  <si>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</si>
  <si>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</si>
  <si>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</si>
  <si>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</si>
  <si>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</si>
  <si>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</si>
  <si>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</si>
  <si>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</si>
  <si>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</si>
  <si>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</si>
  <si>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</si>
  <si>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</si>
  <si>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</si>
  <si>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</si>
  <si>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</si>
  <si>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</si>
  <si>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</si>
  <si>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</si>
  <si>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</si>
  <si>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</si>
  <si>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</si>
  <si>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</si>
  <si>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</si>
  <si>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</si>
  <si>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</si>
  <si>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</si>
  <si>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</si>
  <si>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</si>
  <si>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</si>
  <si>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</si>
  <si>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</si>
  <si>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</si>
  <si>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</si>
  <si>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</si>
  <si>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</si>
  <si>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</si>
  <si>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</si>
  <si>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</si>
  <si>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</si>
  <si>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</si>
  <si>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</si>
  <si>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</si>
  <si>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</si>
  <si>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</si>
  <si>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</si>
  <si>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</si>
  <si>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</si>
  <si>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</si>
  <si>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</si>
  <si>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</si>
  <si>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</si>
  <si>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</si>
  <si>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</si>
  <si>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</si>
  <si>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</si>
  <si>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</si>
  <si>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</si>
  <si>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</si>
  <si>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</si>
  <si>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</si>
  <si>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</si>
  <si>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</si>
  <si>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</si>
  <si>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</si>
  <si>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</si>
  <si>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</si>
  <si>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</si>
  <si>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</si>
  <si>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</si>
  <si>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</si>
  <si>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</si>
  <si>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</si>
  <si>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</si>
  <si>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</si>
  <si>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</si>
  <si>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</si>
  <si>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</si>
  <si>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</si>
  <si>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</si>
  <si>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</si>
  <si>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</si>
  <si>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</si>
  <si>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</si>
  <si>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</si>
  <si>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</si>
  <si>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</si>
  <si>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</si>
  <si>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</si>
  <si>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</si>
  <si>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</si>
  <si>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</si>
  <si>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</si>
  <si>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</si>
  <si>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</si>
  <si>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</si>
  <si>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</si>
  <si>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</si>
  <si>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</si>
  <si>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</si>
  <si>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</si>
  <si>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</si>
  <si>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</si>
  <si>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</si>
  <si>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</si>
  <si>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</si>
  <si>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</si>
  <si>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</si>
  <si>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</si>
  <si>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</si>
  <si>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</si>
  <si>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</si>
  <si>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</si>
  <si>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</si>
  <si>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</si>
  <si>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</si>
  <si>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</si>
  <si>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</si>
  <si>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</si>
  <si>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</si>
  <si>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</si>
  <si>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</si>
  <si>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</si>
  <si>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</si>
  <si>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</si>
  <si>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</si>
  <si>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</si>
  <si>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</si>
  <si>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</si>
  <si>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</si>
  <si>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</si>
  <si>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</si>
  <si>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</si>
  <si>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</si>
  <si>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</si>
  <si>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</si>
  <si>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</si>
  <si>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</si>
  <si>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</si>
  <si>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</si>
  <si>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</si>
  <si>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</si>
  <si>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</si>
  <si>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</si>
  <si>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</si>
  <si>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</si>
  <si>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</si>
  <si>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</si>
  <si>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</si>
  <si>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</si>
  <si>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</si>
  <si>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</si>
  <si>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</si>
  <si>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</si>
  <si>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</si>
  <si>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</si>
  <si>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</si>
  <si>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</si>
  <si>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</si>
  <si>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</si>
  <si>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</si>
  <si>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</si>
  <si>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</si>
  <si>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</si>
  <si>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</si>
  <si>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</si>
  <si>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</si>
  <si>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</si>
  <si>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</si>
  <si>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</si>
  <si>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</si>
  <si>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</si>
  <si>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</si>
  <si>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</si>
  <si>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</si>
  <si>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</si>
  <si>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</si>
  <si>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</si>
  <si>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</si>
  <si>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</si>
  <si>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</si>
  <si>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</si>
  <si>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</si>
  <si>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</si>
  <si>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</si>
  <si>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</si>
  <si>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</si>
  <si>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</si>
  <si>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</si>
  <si>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</si>
  <si>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</si>
  <si>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</si>
  <si>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</si>
  <si>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</si>
  <si>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</si>
  <si>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</si>
  <si>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</si>
  <si>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</si>
  <si>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</si>
  <si>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</si>
  <si>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</si>
  <si>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</si>
  <si>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</si>
  <si>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</si>
  <si>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</si>
  <si>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</si>
  <si>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</si>
  <si>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</si>
  <si>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</si>
  <si>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</si>
  <si>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</si>
  <si>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</si>
  <si>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</si>
  <si>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</si>
  <si>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</si>
  <si>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</si>
  <si>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</si>
  <si>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</si>
  <si>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</si>
  <si>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</si>
  <si>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</si>
  <si>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</si>
  <si>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</si>
  <si>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</si>
  <si>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</si>
  <si>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</si>
  <si>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</si>
  <si>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</si>
  <si>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</si>
  <si>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</si>
  <si>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</si>
  <si>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</si>
  <si>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</si>
  <si>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</si>
  <si>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</si>
  <si>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</si>
  <si>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</si>
  <si>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</si>
  <si>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</si>
  <si>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</si>
  <si>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</si>
  <si>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</si>
  <si>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</si>
  <si>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</si>
  <si>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</si>
  <si>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</si>
  <si>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</si>
  <si>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</si>
  <si>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</si>
  <si>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</si>
  <si>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</si>
  <si>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</si>
  <si>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</si>
  <si>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</si>
  <si>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</si>
  <si>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</si>
  <si>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</si>
  <si>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</si>
  <si>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</si>
  <si>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</si>
  <si>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</si>
  <si>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</si>
  <si>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</si>
  <si>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</si>
  <si>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</si>
  <si>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</si>
  <si>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</si>
  <si>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</si>
  <si>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</si>
  <si>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</si>
  <si>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</si>
  <si>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</si>
  <si>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</si>
  <si>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</si>
  <si>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</si>
  <si>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</si>
  <si>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</si>
  <si>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</si>
  <si>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</si>
  <si>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</si>
  <si>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</si>
  <si>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</si>
  <si>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</si>
  <si>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</si>
  <si>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</si>
  <si>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</si>
  <si>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</si>
  <si>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</si>
  <si>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</si>
  <si>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</si>
  <si>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</si>
  <si>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</si>
  <si>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</si>
  <si>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</si>
  <si>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</si>
  <si>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</si>
  <si>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</si>
  <si>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</si>
  <si>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</si>
  <si>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</si>
  <si>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</si>
  <si>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</si>
  <si>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</si>
  <si>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</si>
  <si>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</si>
  <si>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</si>
  <si>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</si>
  <si>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</si>
  <si>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</si>
  <si>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</si>
  <si>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</si>
  <si>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</si>
  <si>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</si>
  <si>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</si>
  <si>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</si>
  <si>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</si>
  <si>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</si>
  <si>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</si>
  <si>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</si>
  <si>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</si>
  <si>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</si>
  <si>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</si>
  <si>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</si>
  <si>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</si>
  <si>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</si>
  <si>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</si>
  <si>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</si>
  <si>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</si>
  <si>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</si>
  <si>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</si>
  <si>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</si>
  <si>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</si>
  <si>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</si>
  <si>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</si>
  <si>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</si>
  <si>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</si>
  <si>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</si>
  <si>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</si>
  <si>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</si>
  <si>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</si>
  <si>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</si>
  <si>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</si>
  <si>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</si>
  <si>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</si>
  <si>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</si>
  <si>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</si>
  <si>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</si>
  <si>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</si>
  <si>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</si>
  <si>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</si>
  <si>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</si>
  <si>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</si>
  <si>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</si>
  <si>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</si>
  <si>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</si>
  <si>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</si>
  <si>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</si>
  <si>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</si>
  <si>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</si>
  <si>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</si>
  <si>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</si>
  <si>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</si>
  <si>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</si>
  <si>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</si>
  <si>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</si>
  <si>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</si>
  <si>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</si>
  <si>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</si>
  <si>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</si>
  <si>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</si>
  <si>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</si>
  <si>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</si>
  <si>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</si>
  <si>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</si>
  <si>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</si>
  <si>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</si>
  <si>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</si>
  <si>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</si>
  <si>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</si>
  <si>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</si>
  <si>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</si>
  <si>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</si>
  <si>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</si>
  <si>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</si>
  <si>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</si>
  <si>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</si>
  <si>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</si>
  <si>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</si>
  <si>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</si>
  <si>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</si>
  <si>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</si>
  <si>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</si>
  <si>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</si>
  <si>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</si>
  <si>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</si>
  <si>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</si>
  <si>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</si>
  <si>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</si>
  <si>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</si>
  <si>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</si>
  <si>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</si>
  <si>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</si>
  <si>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</si>
  <si>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</si>
  <si>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</si>
  <si>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</si>
  <si>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</si>
  <si>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</si>
  <si>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</si>
  <si>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</si>
  <si>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</si>
  <si>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</si>
  <si>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</si>
  <si>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</si>
  <si>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</si>
  <si>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</si>
  <si>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</si>
  <si>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</si>
  <si>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</si>
  <si>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</si>
  <si>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</si>
  <si>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</si>
  <si>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</si>
  <si>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</si>
  <si>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</si>
  <si>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</si>
  <si>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</si>
  <si>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</si>
  <si>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</si>
  <si>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</si>
  <si>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</si>
  <si>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</si>
  <si>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</si>
  <si>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</si>
  <si>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</si>
  <si>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</si>
  <si>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</si>
  <si>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</si>
  <si>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</si>
  <si>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</si>
  <si>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</si>
  <si>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</si>
  <si>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</si>
  <si>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</si>
  <si>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</si>
  <si>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</si>
  <si>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</si>
  <si>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</si>
  <si>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</si>
  <si>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</si>
  <si>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</si>
  <si>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</si>
  <si>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</si>
  <si>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</si>
  <si>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</si>
  <si>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</si>
  <si>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</si>
  <si>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</si>
  <si>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</si>
  <si>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</si>
  <si>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</si>
  <si>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</si>
  <si>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</si>
  <si>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</si>
  <si>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</si>
  <si>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</si>
  <si>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</si>
  <si>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</si>
  <si>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</si>
  <si>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</si>
  <si>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</si>
  <si>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</si>
  <si>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</si>
  <si>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</si>
  <si>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</si>
  <si>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</si>
  <si>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</si>
  <si>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</si>
  <si>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</si>
  <si>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</si>
  <si>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</si>
  <si>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</si>
  <si>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</si>
  <si>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</si>
  <si>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</si>
  <si>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</si>
  <si>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</si>
  <si>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</si>
  <si>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</si>
  <si>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</si>
  <si>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</si>
  <si>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</si>
  <si>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</si>
  <si>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</si>
  <si>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</si>
  <si>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</si>
  <si>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</si>
  <si>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</si>
  <si>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</si>
  <si>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</si>
  <si>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</si>
  <si>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</si>
  <si>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</si>
  <si>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</si>
  <si>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</si>
  <si>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</si>
  <si>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</si>
  <si>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</si>
  <si>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</si>
  <si>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</si>
  <si>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</si>
  <si>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</si>
  <si>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</si>
  <si>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</si>
  <si>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</si>
  <si>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</si>
  <si>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</si>
  <si>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</si>
  <si>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</si>
  <si>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</si>
  <si>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</si>
  <si>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</si>
  <si>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</si>
  <si>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</si>
  <si>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</si>
  <si>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</si>
  <si>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</si>
  <si>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</si>
  <si>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</si>
  <si>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</si>
  <si>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</si>
  <si>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</si>
  <si>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</si>
  <si>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</si>
  <si>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</si>
  <si>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</si>
  <si>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</si>
  <si>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</si>
  <si>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</si>
  <si>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</si>
  <si>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</si>
  <si>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</si>
  <si>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</si>
  <si>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</si>
  <si>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</si>
  <si>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</si>
  <si>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</si>
  <si>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</si>
  <si>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</si>
  <si>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</si>
  <si>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</si>
  <si>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</si>
  <si>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</si>
  <si>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</si>
  <si>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</si>
  <si>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</si>
  <si>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</si>
  <si>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</si>
  <si>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</si>
  <si>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</si>
  <si>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</si>
  <si>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</si>
  <si>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</si>
  <si>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</si>
  <si>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</si>
  <si>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</si>
  <si>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</si>
  <si>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</si>
  <si>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</si>
  <si>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</si>
  <si>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</si>
  <si>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</si>
  <si>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</si>
  <si>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</si>
  <si>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</si>
  <si>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</si>
  <si>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</si>
  <si>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</si>
  <si>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</si>
  <si>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</si>
  <si>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</si>
  <si>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</si>
  <si>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</si>
  <si>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</si>
  <si>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</si>
  <si>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</si>
  <si>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</si>
  <si>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</si>
  <si>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</si>
  <si>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</si>
  <si>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</si>
  <si>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</si>
  <si>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</si>
  <si>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</si>
  <si>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</si>
  <si>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</si>
  <si>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</si>
  <si>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</si>
  <si>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</si>
  <si>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</si>
  <si>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</si>
  <si>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</si>
  <si>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</si>
  <si>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</si>
  <si>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</si>
  <si>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</si>
  <si>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</si>
  <si>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</si>
  <si>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</si>
  <si>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</si>
  <si>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</si>
  <si>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</si>
  <si>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</si>
  <si>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</si>
  <si>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</si>
  <si>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</si>
  <si>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</si>
  <si>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</si>
  <si>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</si>
  <si>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</si>
  <si>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</si>
  <si>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</si>
  <si>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</si>
  <si>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</si>
  <si>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</si>
  <si>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</si>
  <si>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</si>
  <si>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</si>
  <si>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</si>
  <si>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</si>
  <si>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</si>
  <si>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</si>
  <si>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</si>
  <si>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</si>
  <si>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</si>
  <si>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</si>
  <si>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</si>
  <si>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</si>
  <si>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</si>
  <si>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</si>
  <si>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</si>
  <si>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</si>
  <si>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</si>
  <si>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</si>
  <si>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</si>
  <si>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</si>
  <si>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</si>
  <si>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</si>
  <si>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</si>
  <si>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</si>
  <si>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</si>
  <si>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</si>
  <si>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</si>
  <si>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</si>
  <si>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</si>
  <si>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</si>
  <si>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</si>
  <si>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</si>
  <si>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</si>
  <si>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</si>
  <si>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</si>
  <si>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</si>
  <si>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</si>
  <si>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</si>
  <si>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</si>
  <si>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</si>
  <si>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</si>
  <si>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</si>
  <si>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</si>
  <si>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</si>
  <si>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</si>
  <si>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</si>
  <si>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</si>
  <si>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</si>
  <si>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</si>
  <si>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</si>
  <si>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</si>
  <si>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</si>
  <si>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</si>
  <si>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</si>
  <si>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</si>
  <si>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</si>
  <si>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</si>
  <si>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</si>
  <si>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</si>
  <si>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</si>
  <si>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</si>
  <si>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</si>
  <si>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</si>
  <si>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</si>
  <si>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</si>
  <si>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</si>
  <si>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</si>
  <si>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</si>
  <si>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</si>
  <si>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</si>
  <si>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</si>
  <si>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</si>
  <si>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</si>
  <si>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</si>
  <si>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</si>
  <si>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</si>
  <si>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</si>
  <si>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</si>
  <si>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</si>
  <si>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</si>
  <si>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</si>
  <si>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</si>
  <si>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</si>
  <si>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</si>
  <si>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</si>
  <si>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</si>
  <si>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</si>
  <si>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</si>
  <si>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</si>
  <si>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</si>
  <si>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</si>
  <si>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</si>
  <si>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</si>
  <si>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</si>
  <si>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</si>
  <si>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</si>
  <si>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</si>
  <si>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</si>
  <si>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</si>
  <si>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</si>
  <si>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</si>
  <si>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</si>
  <si>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</si>
  <si>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</si>
  <si>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</si>
  <si>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</si>
  <si>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</si>
  <si>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</si>
  <si>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</si>
  <si>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</si>
  <si>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</si>
  <si>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</si>
  <si>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</si>
  <si>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</si>
  <si>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</si>
  <si>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</si>
  <si>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</si>
  <si>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</si>
  <si>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</si>
  <si>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</si>
  <si>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</si>
  <si>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</si>
  <si>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</si>
  <si>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</si>
  <si>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</si>
  <si>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</si>
  <si>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</si>
  <si>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</si>
  <si>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</si>
  <si>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</si>
  <si>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</si>
  <si>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</si>
  <si>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</si>
  <si>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</si>
  <si>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</si>
  <si>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</si>
  <si>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</si>
  <si>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</si>
  <si>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</si>
  <si>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</si>
  <si>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</si>
  <si>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</si>
  <si>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</si>
  <si>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</si>
  <si>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</si>
  <si>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</si>
  <si>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</si>
  <si>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</si>
  <si>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</si>
  <si>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</si>
  <si>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</si>
  <si>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</si>
  <si>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</si>
  <si>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</si>
  <si>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</si>
  <si>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</si>
  <si>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</si>
  <si>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</si>
  <si>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</si>
  <si>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</si>
  <si>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</si>
  <si>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</si>
  <si>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</si>
  <si>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</si>
  <si>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</si>
  <si>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</si>
  <si>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</si>
  <si>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</si>
  <si>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</si>
  <si>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</si>
  <si>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</si>
  <si>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</si>
  <si>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</si>
  <si>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</si>
  <si>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</si>
  <si>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</si>
  <si>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</si>
  <si>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</si>
  <si>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</si>
  <si>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</si>
  <si>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</si>
  <si>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</si>
  <si>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</si>
  <si>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</si>
  <si>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</si>
  <si>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</si>
  <si>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</si>
  <si>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</si>
  <si>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</si>
  <si>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</si>
  <si>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</si>
  <si>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</si>
  <si>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</si>
  <si>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</si>
  <si>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</si>
  <si>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</si>
  <si>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</si>
  <si>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</si>
  <si>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</si>
  <si>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</si>
  <si>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</si>
  <si>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</si>
  <si>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</si>
  <si>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</si>
  <si>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</si>
  <si>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</si>
  <si>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</si>
  <si>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</si>
  <si>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</si>
  <si>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</si>
  <si>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</si>
  <si>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</si>
  <si>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</si>
  <si>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</si>
  <si>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</si>
  <si>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</si>
  <si>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</si>
  <si>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</si>
  <si>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</si>
  <si>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</si>
  <si>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</si>
  <si>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</si>
  <si>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</si>
  <si>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</si>
  <si>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</si>
  <si>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</si>
  <si>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</si>
  <si>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</si>
  <si>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</si>
  <si>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</si>
  <si>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</si>
  <si>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</si>
  <si>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</si>
  <si>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</si>
  <si>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</si>
  <si>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</si>
  <si>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</si>
  <si>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</si>
  <si>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</si>
  <si>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</si>
  <si>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</si>
  <si>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</si>
  <si>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</si>
  <si>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</si>
  <si>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</si>
  <si>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</si>
  <si>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</si>
  <si>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</si>
  <si>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</si>
  <si>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</si>
  <si>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</si>
  <si>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</si>
  <si>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</si>
  <si>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</si>
  <si>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</si>
  <si>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</si>
  <si>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</si>
  <si>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</si>
  <si>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</si>
  <si>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</si>
  <si>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</si>
  <si>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</si>
  <si>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</si>
  <si>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</si>
  <si>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</si>
  <si>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</si>
  <si>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</si>
  <si>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</si>
  <si>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</si>
  <si>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</si>
  <si>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</si>
  <si>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</si>
  <si>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</si>
  <si>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</si>
  <si>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</si>
  <si>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</si>
  <si>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</si>
  <si>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</si>
  <si>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</si>
  <si>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</si>
  <si>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</si>
  <si>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</si>
  <si>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</si>
  <si>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</si>
  <si>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</si>
  <si>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</si>
  <si>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</si>
  <si>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</si>
  <si>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</si>
  <si>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</si>
  <si>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</si>
  <si>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</si>
  <si>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</si>
  <si>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</si>
  <si>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</si>
  <si>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</si>
  <si>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</si>
  <si>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</si>
  <si>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</si>
  <si>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</si>
  <si>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</si>
  <si>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</si>
  <si>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</si>
  <si>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</si>
  <si>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</si>
  <si>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</si>
  <si>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</si>
  <si>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</si>
  <si>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</si>
  <si>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</si>
  <si>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</si>
  <si>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</si>
  <si>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</si>
  <si>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</si>
  <si>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</si>
  <si>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</si>
  <si>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</si>
  <si>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</si>
  <si>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</si>
  <si>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</si>
  <si>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</si>
  <si>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</si>
  <si>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</si>
  <si>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</si>
  <si>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</si>
  <si>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</si>
  <si>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</si>
  <si>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</si>
  <si>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</si>
  <si>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</si>
  <si>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</si>
  <si>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</si>
  <si>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</si>
  <si>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</si>
  <si>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</si>
  <si>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</si>
  <si>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</si>
  <si>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</si>
  <si>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</si>
  <si>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</si>
  <si>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</si>
  <si>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</si>
  <si>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</si>
  <si>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</si>
  <si>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</si>
  <si>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</si>
  <si>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</si>
  <si>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</si>
  <si>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</si>
  <si>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</si>
  <si>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</si>
  <si>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</si>
  <si>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</si>
  <si>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</si>
  <si>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</si>
  <si>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</si>
  <si>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</si>
  <si>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</si>
  <si>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</si>
  <si>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</si>
  <si>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</si>
  <si>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</si>
  <si>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</si>
  <si>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</si>
  <si>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</si>
  <si>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</si>
  <si>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</si>
  <si>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</si>
  <si>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</si>
  <si>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</si>
  <si>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</si>
  <si>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</si>
  <si>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</si>
  <si>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</si>
  <si>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</si>
  <si>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</si>
  <si>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</si>
  <si>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</si>
  <si>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</si>
  <si>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</si>
  <si>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</si>
  <si>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</si>
  <si>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</si>
  <si>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</si>
  <si>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</si>
  <si>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</si>
  <si>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</si>
  <si>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</si>
  <si>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</si>
  <si>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</si>
  <si>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</si>
  <si>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</si>
  <si>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</si>
  <si>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</si>
  <si>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</si>
  <si>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</si>
  <si>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</si>
  <si>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</si>
  <si>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</si>
  <si>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</si>
  <si>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</si>
  <si>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</si>
  <si>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</si>
  <si>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</si>
  <si>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</si>
  <si>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</si>
  <si>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</si>
  <si>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</si>
  <si>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</si>
  <si>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</si>
  <si>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</si>
  <si>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</si>
  <si>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</si>
  <si>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</si>
  <si>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</si>
  <si>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</si>
  <si>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</si>
  <si>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</si>
  <si>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</si>
  <si>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</si>
  <si>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</si>
  <si>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</si>
  <si>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</si>
  <si>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</si>
  <si>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</si>
  <si>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</si>
  <si>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</si>
  <si>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</si>
  <si>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</si>
  <si>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</si>
  <si>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</si>
  <si>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</si>
  <si>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</si>
  <si>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</si>
  <si>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</si>
  <si>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</si>
  <si>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</si>
  <si>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</si>
  <si>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</si>
  <si>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</si>
  <si>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</si>
  <si>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</si>
  <si>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</si>
  <si>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</si>
  <si>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</si>
  <si>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</si>
  <si>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</si>
  <si>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</si>
  <si>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</si>
  <si>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</si>
  <si>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</si>
  <si>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</si>
  <si>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</si>
  <si>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</si>
  <si>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</si>
  <si>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</si>
  <si>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</si>
  <si>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</si>
  <si>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</si>
  <si>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</si>
  <si>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</si>
  <si>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</si>
  <si>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</si>
  <si>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</si>
  <si>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</si>
  <si>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</si>
  <si>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</si>
  <si>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</si>
  <si>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</si>
  <si>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</si>
  <si>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</si>
  <si>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</si>
  <si>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</si>
  <si>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</si>
  <si>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</si>
  <si>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</si>
  <si>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</si>
  <si>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</si>
  <si>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</si>
  <si>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</si>
  <si>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</si>
  <si>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</si>
  <si>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</si>
  <si>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</si>
  <si>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</si>
  <si>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</si>
  <si>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</si>
  <si>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</si>
  <si>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</si>
  <si>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</si>
  <si>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</si>
  <si>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</si>
  <si>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</si>
  <si>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</si>
  <si>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</si>
  <si>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</si>
  <si>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</si>
  <si>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</si>
  <si>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</si>
  <si>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</si>
  <si>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</si>
  <si>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</si>
  <si>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</si>
  <si>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</si>
  <si>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</si>
  <si>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</si>
  <si>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</si>
  <si>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</si>
  <si>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</si>
  <si>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</si>
  <si>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</si>
  <si>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</si>
  <si>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</si>
  <si>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</si>
  <si>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</si>
  <si>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</si>
  <si>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</si>
  <si>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</si>
  <si>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</si>
  <si>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</si>
  <si>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</si>
  <si>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</si>
  <si>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</si>
  <si>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</si>
  <si>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</si>
  <si>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</si>
  <si>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</si>
  <si>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</si>
  <si>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</si>
  <si>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</si>
  <si>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</si>
  <si>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</si>
  <si>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</si>
  <si>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</si>
  <si>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</si>
  <si>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</si>
  <si>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</si>
  <si>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</si>
  <si>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</si>
  <si>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</si>
  <si>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</si>
  <si>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</si>
  <si>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</si>
  <si>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</si>
  <si>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</si>
  <si>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</si>
  <si>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</si>
  <si>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</si>
  <si>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</si>
  <si>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</si>
  <si>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</si>
  <si>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</si>
  <si>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</si>
  <si>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</si>
  <si>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</si>
  <si>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</si>
  <si>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</si>
  <si>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</si>
  <si>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</si>
  <si>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</si>
  <si>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</si>
  <si>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</si>
  <si>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</si>
  <si>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</si>
  <si>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</si>
  <si>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</si>
  <si>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</si>
  <si>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</si>
  <si>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</si>
  <si>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</si>
  <si>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</si>
  <si>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</si>
  <si>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</si>
  <si>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</si>
  <si>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</si>
  <si>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</si>
  <si>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</si>
  <si>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</si>
  <si>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</si>
  <si>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</si>
  <si>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</si>
  <si>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</si>
  <si>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</si>
  <si>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</si>
  <si>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</si>
  <si>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</si>
  <si>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</si>
  <si>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</si>
  <si>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</si>
  <si>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</si>
  <si>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</si>
  <si>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</si>
  <si>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</si>
  <si>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</si>
  <si>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</si>
  <si>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</si>
  <si>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</si>
  <si>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</si>
  <si>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</si>
  <si>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</si>
  <si>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</si>
  <si>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</si>
  <si>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</si>
  <si>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</si>
  <si>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</si>
  <si>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</si>
  <si>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</si>
  <si>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</si>
  <si>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</si>
  <si>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</si>
  <si>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</si>
  <si>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</si>
  <si>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</si>
  <si>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</si>
  <si>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</si>
  <si>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</si>
  <si>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</si>
  <si>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</si>
  <si>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</si>
  <si>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</si>
  <si>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</si>
  <si>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</si>
  <si>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</si>
  <si>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</si>
  <si>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</si>
  <si>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</si>
  <si>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</si>
  <si>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</si>
  <si>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</si>
  <si>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</si>
  <si>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</si>
  <si>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</si>
  <si>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</si>
  <si>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</si>
  <si>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</si>
  <si>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</si>
  <si>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</si>
  <si>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</si>
  <si>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</si>
  <si>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</si>
  <si>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</si>
  <si>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</si>
  <si>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</si>
  <si>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</si>
  <si>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</si>
  <si>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</si>
  <si>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</si>
  <si>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</si>
  <si>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</si>
  <si>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</si>
  <si>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</si>
  <si>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</si>
  <si>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</si>
  <si>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</si>
  <si>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</si>
  <si>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</si>
  <si>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</si>
  <si>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</si>
  <si>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</si>
  <si>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</si>
  <si>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</si>
  <si>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</si>
  <si>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</si>
  <si>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</si>
  <si>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</si>
  <si>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</si>
  <si>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</si>
  <si>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</si>
  <si>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</si>
  <si>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</si>
  <si>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</si>
  <si>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</si>
  <si>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</si>
  <si>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</si>
  <si>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</si>
  <si>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</si>
  <si>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</si>
  <si>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</si>
  <si>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</si>
  <si>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</si>
  <si>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</si>
  <si>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</si>
  <si>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</si>
  <si>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</si>
  <si>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</si>
  <si>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</si>
  <si>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</si>
  <si>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</si>
  <si>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</si>
  <si>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</si>
  <si>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</si>
  <si>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</si>
  <si>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</si>
  <si>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</si>
  <si>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</si>
  <si>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</si>
  <si>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</si>
  <si>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</si>
  <si>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</si>
  <si>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</si>
  <si>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</si>
  <si>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</si>
  <si>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</si>
  <si>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</si>
  <si>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</si>
  <si>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</si>
  <si>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</si>
  <si>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</si>
  <si>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</si>
  <si>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</si>
  <si>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</si>
  <si>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</si>
  <si>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</si>
  <si>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</si>
  <si>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</si>
  <si>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</si>
  <si>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</si>
  <si>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</si>
  <si>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</si>
  <si>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</si>
  <si>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</si>
  <si>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</si>
  <si>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</si>
  <si>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</si>
  <si>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</si>
  <si>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</si>
  <si>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</si>
  <si>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</si>
  <si>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</si>
  <si>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</si>
  <si>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</si>
  <si>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</si>
  <si>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</si>
  <si>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</si>
  <si>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</si>
  <si>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</si>
  <si>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</si>
  <si>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</si>
  <si>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</si>
  <si>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</si>
  <si>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</si>
  <si>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</si>
  <si>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</si>
  <si>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</si>
  <si>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</si>
  <si>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</si>
  <si>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</si>
  <si>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</si>
  <si>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</si>
  <si>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</si>
  <si>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</si>
  <si>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</si>
  <si>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</si>
  <si>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</si>
  <si>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</si>
  <si>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</si>
  <si>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</si>
  <si>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</si>
  <si>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</si>
  <si>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</si>
  <si>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</si>
  <si>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</si>
  <si>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</si>
  <si>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</si>
  <si>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</si>
  <si>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</si>
  <si>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</si>
  <si>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</si>
  <si>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</si>
  <si>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</si>
  <si>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</si>
  <si>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</si>
  <si>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</si>
  <si>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</si>
  <si>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</si>
  <si>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</si>
  <si>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</si>
  <si>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</si>
  <si>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</si>
  <si>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</si>
  <si>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</si>
  <si>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</si>
  <si>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</si>
  <si>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</si>
  <si>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</si>
  <si>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</si>
  <si>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</si>
  <si>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</si>
  <si>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</si>
  <si>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</si>
  <si>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</si>
  <si>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</si>
  <si>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</si>
  <si>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</si>
  <si>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</si>
  <si>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</si>
  <si>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</si>
  <si>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</si>
  <si>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</si>
  <si>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</si>
  <si>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</si>
  <si>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</si>
  <si>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</si>
  <si>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</si>
  <si>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</si>
  <si>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</si>
  <si>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</si>
  <si>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</si>
  <si>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</si>
  <si>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</si>
  <si>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</si>
  <si>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</si>
  <si>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</si>
  <si>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</si>
  <si>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</si>
  <si>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</si>
  <si>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</si>
  <si>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</si>
  <si>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</si>
  <si>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</si>
  <si>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</si>
  <si>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</si>
  <si>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</si>
  <si>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</si>
  <si>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</si>
  <si>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</si>
  <si>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</si>
  <si>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</si>
  <si>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</si>
  <si>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</si>
  <si>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</si>
  <si>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</si>
  <si>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</si>
  <si>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</si>
  <si>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</si>
  <si>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</si>
  <si>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</si>
  <si>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</si>
  <si>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</si>
  <si>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</si>
  <si>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</si>
  <si>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</si>
  <si>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</si>
  <si>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</si>
  <si>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</si>
  <si>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</si>
  <si>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</si>
  <si>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</si>
  <si>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</si>
  <si>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</si>
  <si>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</si>
  <si>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</si>
  <si>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</si>
  <si>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</si>
  <si>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</si>
  <si>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</si>
  <si>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</si>
  <si>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</si>
  <si>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</si>
  <si>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</si>
  <si>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</si>
  <si>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</si>
  <si>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</si>
  <si>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</si>
  <si>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</si>
  <si>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</si>
  <si>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</si>
  <si>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</si>
  <si>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</si>
  <si>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</si>
  <si>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</si>
  <si>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</si>
  <si>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</si>
  <si>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</si>
  <si>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</si>
  <si>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</si>
  <si>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</si>
  <si>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</si>
  <si>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</si>
  <si>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</si>
  <si>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</si>
  <si>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</si>
  <si>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</si>
  <si>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</si>
  <si>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</si>
  <si>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</si>
  <si>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</si>
  <si>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</si>
  <si>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</si>
  <si>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</si>
  <si>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</si>
  <si>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</si>
  <si>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</si>
  <si>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</si>
  <si>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</si>
  <si>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</si>
  <si>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</si>
  <si>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</si>
  <si>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</si>
  <si>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</si>
  <si>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</si>
  <si>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</si>
  <si>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</si>
  <si>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</si>
  <si>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</si>
  <si>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</si>
  <si>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</si>
  <si>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</si>
  <si>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</si>
  <si>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</si>
  <si>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</si>
  <si>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</si>
  <si>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</si>
  <si>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</si>
  <si>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</si>
  <si>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</si>
  <si>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</si>
  <si>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</si>
  <si>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</si>
  <si>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</si>
  <si>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</si>
  <si>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</si>
  <si>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</si>
  <si>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</si>
  <si>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</si>
  <si>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</si>
  <si>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</si>
  <si>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</si>
  <si>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</si>
  <si>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</si>
  <si>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</si>
  <si>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</si>
  <si>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</si>
  <si>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</si>
  <si>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</si>
  <si>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</si>
  <si>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</si>
  <si>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</si>
  <si>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</si>
  <si>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</si>
  <si>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</si>
  <si>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</si>
  <si>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</si>
  <si>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</si>
  <si>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</si>
  <si>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</si>
  <si>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</si>
  <si>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</si>
  <si>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</si>
  <si>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</si>
  <si>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</si>
  <si>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</si>
  <si>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</si>
  <si>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</si>
  <si>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</si>
  <si>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</si>
  <si>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</si>
  <si>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</si>
  <si>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</si>
  <si>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</si>
  <si>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</si>
  <si>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</si>
  <si>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</si>
  <si>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</si>
  <si>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</si>
  <si>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</si>
  <si>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</si>
  <si>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</si>
  <si>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</si>
  <si>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</si>
  <si>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</si>
  <si>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</si>
  <si>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</si>
  <si>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</si>
  <si>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</si>
  <si>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</si>
  <si>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</si>
  <si>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</si>
  <si>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</si>
  <si>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</si>
  <si>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</si>
  <si>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</si>
  <si>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</si>
  <si>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</si>
  <si>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</si>
  <si>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</si>
  <si>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</si>
  <si>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</si>
  <si>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</si>
  <si>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</si>
  <si>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</si>
  <si>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</si>
  <si>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</si>
  <si>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</si>
  <si>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</si>
  <si>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</si>
  <si>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</si>
  <si>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</si>
  <si>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</si>
  <si>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</si>
  <si>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</si>
  <si>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</si>
  <si>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</si>
  <si>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</si>
  <si>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</si>
  <si>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</si>
  <si>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</si>
  <si>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</si>
  <si>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</si>
  <si>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</si>
  <si>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</si>
  <si>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</si>
  <si>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</si>
  <si>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</si>
  <si>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</si>
  <si>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</si>
  <si>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</si>
  <si>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</si>
  <si>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</si>
  <si>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</si>
  <si>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</si>
  <si>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</si>
  <si>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</si>
  <si>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</si>
  <si>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</si>
  <si>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</si>
  <si>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</si>
  <si>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</si>
  <si>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</si>
  <si>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</si>
  <si>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</si>
  <si>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</si>
  <si>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</si>
  <si>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</si>
  <si>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</si>
  <si>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</si>
  <si>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</si>
  <si>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</si>
  <si>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</si>
  <si>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</si>
  <si>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</si>
  <si>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</si>
  <si>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</si>
  <si>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</si>
  <si>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</si>
  <si>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</si>
  <si>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</si>
  <si>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</si>
  <si>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</si>
  <si>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</si>
  <si>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</si>
  <si>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</si>
  <si>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</si>
  <si>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</si>
  <si>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</si>
  <si>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</si>
  <si>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</si>
  <si>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</si>
  <si>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</si>
  <si>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</si>
  <si>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</si>
  <si>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</si>
  <si>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</si>
  <si>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</si>
  <si>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</si>
  <si>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</si>
  <si>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</si>
  <si>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</si>
  <si>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</si>
  <si>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</si>
  <si>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</si>
  <si>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</si>
  <si>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</si>
  <si>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</si>
  <si>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</si>
  <si>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</si>
  <si>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</si>
  <si>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</si>
  <si>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</si>
  <si>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</si>
  <si>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</si>
  <si>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</si>
  <si>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</si>
  <si>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</si>
  <si>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</si>
  <si>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</si>
  <si>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</si>
  <si>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</si>
  <si>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</si>
  <si>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</si>
  <si>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</si>
  <si>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</si>
  <si>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</si>
  <si>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</si>
  <si>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</si>
  <si>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</si>
  <si>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</si>
  <si>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</si>
  <si>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</si>
  <si>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</si>
  <si>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</si>
  <si>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</si>
  <si>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</si>
  <si>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</si>
  <si>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</si>
  <si>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</si>
  <si>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</si>
  <si>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</si>
  <si>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</si>
  <si>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</si>
  <si>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</si>
  <si>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</si>
  <si>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</si>
  <si>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</si>
  <si>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</si>
  <si>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</si>
  <si>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</si>
  <si>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</si>
  <si>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</si>
  <si>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</si>
  <si>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</si>
  <si>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</si>
  <si>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</si>
  <si>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</si>
  <si>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</si>
  <si>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</si>
  <si>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</si>
  <si>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</si>
  <si>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</si>
  <si>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</si>
  <si>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</si>
  <si>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</si>
  <si>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</si>
  <si>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</si>
  <si>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</si>
  <si>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</si>
  <si>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</si>
  <si>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</si>
  <si>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</si>
  <si>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</si>
  <si>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</si>
  <si>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</si>
  <si>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</si>
  <si>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</si>
  <si>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</si>
  <si>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</si>
  <si>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</si>
  <si>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</si>
  <si>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</si>
  <si>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</si>
  <si>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</si>
  <si>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</si>
  <si>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</si>
  <si>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</si>
  <si>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</si>
  <si>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</si>
  <si>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</si>
  <si>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</si>
  <si>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</si>
  <si>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</si>
  <si>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</si>
  <si>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</si>
  <si>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</si>
  <si>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</si>
  <si>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</si>
  <si>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</si>
  <si>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</si>
  <si>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</si>
  <si>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</si>
  <si>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</si>
  <si>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</si>
  <si>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</si>
  <si>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</si>
  <si>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</si>
  <si>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</si>
  <si>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</si>
  <si>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</si>
  <si>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</si>
  <si>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</si>
  <si>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</si>
  <si>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</si>
  <si>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</si>
  <si>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</si>
  <si>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</si>
  <si>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</si>
  <si>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</si>
  <si>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</si>
  <si>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</si>
  <si>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</si>
  <si>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</si>
  <si>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</si>
  <si>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</si>
  <si>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</si>
  <si>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</si>
  <si>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</si>
  <si>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</si>
  <si>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</si>
  <si>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</si>
  <si>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</si>
  <si>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</si>
  <si>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</si>
  <si>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</si>
  <si>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</si>
  <si>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</si>
  <si>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</si>
  <si>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</si>
  <si>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</si>
  <si>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</si>
  <si>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</si>
  <si>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</si>
  <si>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</si>
  <si>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</si>
  <si>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</si>
  <si>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</si>
  <si>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</si>
  <si>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</si>
  <si>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</si>
  <si>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</si>
  <si>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</si>
  <si>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</si>
  <si>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</si>
  <si>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</si>
  <si>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</si>
  <si>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</si>
  <si>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</si>
  <si>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</si>
  <si>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</si>
  <si>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</si>
  <si>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</si>
  <si>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</si>
  <si>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</si>
  <si>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</si>
  <si>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</si>
  <si>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</si>
  <si>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</si>
  <si>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</si>
  <si>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</si>
  <si>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</si>
  <si>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</si>
  <si>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</si>
  <si>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</si>
  <si>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</si>
  <si>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</si>
  <si>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</si>
  <si>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</si>
  <si>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</si>
  <si>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</si>
  <si>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</si>
  <si>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</si>
  <si>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</si>
  <si>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</si>
  <si>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</si>
  <si>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</si>
  <si>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</si>
  <si>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</si>
  <si>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</si>
  <si>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</si>
  <si>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</si>
  <si>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</si>
  <si>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</si>
  <si>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</si>
  <si>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</si>
  <si>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</si>
  <si>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</si>
  <si>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</si>
  <si>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</si>
  <si>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</si>
  <si>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</si>
  <si>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</si>
  <si>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</si>
  <si>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</si>
  <si>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</si>
  <si>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</si>
  <si>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</si>
  <si>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</si>
  <si>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</si>
  <si>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</si>
  <si>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</si>
  <si>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</si>
  <si>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</si>
  <si>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</si>
  <si>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</si>
  <si>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</si>
  <si>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</si>
  <si>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</si>
  <si>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</si>
  <si>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</si>
  <si>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</si>
  <si>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</si>
  <si>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</si>
  <si>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</si>
  <si>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</si>
  <si>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</si>
  <si>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</si>
  <si>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</si>
  <si>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</si>
  <si>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</si>
  <si>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</si>
  <si>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</si>
  <si>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</si>
  <si>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</si>
  <si>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</si>
  <si>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</si>
  <si>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</si>
  <si>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</si>
  <si>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</si>
  <si>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</si>
  <si>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</si>
  <si>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</si>
  <si>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</si>
  <si>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</si>
  <si>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</si>
  <si>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</si>
  <si>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</si>
  <si>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</si>
  <si>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</si>
  <si>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</si>
  <si>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</si>
  <si>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</si>
  <si>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</si>
  <si>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</si>
  <si>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</si>
  <si>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</si>
  <si>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</si>
  <si>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</si>
  <si>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</si>
  <si>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</si>
  <si>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</si>
  <si>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</si>
  <si>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</si>
  <si>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</si>
  <si>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</si>
  <si>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</si>
  <si>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</si>
  <si>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</si>
  <si>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</si>
  <si>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</si>
  <si>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</si>
  <si>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</si>
  <si>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</si>
  <si>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</si>
  <si>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</si>
  <si>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</si>
  <si>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</si>
  <si>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</si>
  <si>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</si>
  <si>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</si>
  <si>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</si>
  <si>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</si>
  <si>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</si>
  <si>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</si>
  <si>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</si>
  <si>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</si>
  <si>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</si>
  <si>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</si>
  <si>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</si>
  <si>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</si>
  <si>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</si>
  <si>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</si>
  <si>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</si>
  <si>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</si>
  <si>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</si>
  <si>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</si>
  <si>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</si>
  <si>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</si>
  <si>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</si>
  <si>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</si>
  <si>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</si>
  <si>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</si>
  <si>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</si>
  <si>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</si>
  <si>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</si>
  <si>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</si>
  <si>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</si>
  <si>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</si>
  <si>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</si>
  <si>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</si>
  <si>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</si>
  <si>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</si>
  <si>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</si>
  <si>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</si>
  <si>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</si>
  <si>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</si>
  <si>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</si>
  <si>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</si>
  <si>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</si>
  <si>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</si>
  <si>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</si>
  <si>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</si>
  <si>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</si>
  <si>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</si>
  <si>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</si>
  <si>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</si>
  <si>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</si>
  <si>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</si>
  <si>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</si>
  <si>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</si>
  <si>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</si>
  <si>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</si>
  <si>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</si>
  <si>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</si>
  <si>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</si>
  <si>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</si>
  <si>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</si>
  <si>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</si>
  <si>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</si>
  <si>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</si>
  <si>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</si>
  <si>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</si>
  <si>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</si>
  <si>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</si>
  <si>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</si>
  <si>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</si>
  <si>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</si>
  <si>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</si>
  <si>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</si>
  <si>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</si>
  <si>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</si>
  <si>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</si>
  <si>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</si>
  <si>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</si>
  <si>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</si>
  <si>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</si>
  <si>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</si>
  <si>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</si>
  <si>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</si>
  <si>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</si>
  <si>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</si>
  <si>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</si>
  <si>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</si>
  <si>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</si>
  <si>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</si>
  <si>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</si>
  <si>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</si>
  <si>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</si>
  <si>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</si>
  <si>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</si>
  <si>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</si>
  <si>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</si>
  <si>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</si>
  <si>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</si>
  <si>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</si>
  <si>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</si>
  <si>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</si>
  <si>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</si>
  <si>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</si>
  <si>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</si>
  <si>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</si>
  <si>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</si>
  <si>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</si>
  <si>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</si>
  <si>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</si>
  <si>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</si>
  <si>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</si>
  <si>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</si>
  <si>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</si>
  <si>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</si>
  <si>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</si>
  <si>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</si>
  <si>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</si>
  <si>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</si>
  <si>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</si>
  <si>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</si>
  <si>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</si>
  <si>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</si>
  <si>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</si>
  <si>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</si>
  <si>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</si>
  <si>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</si>
  <si>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</si>
  <si>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</si>
  <si>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</si>
  <si>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</si>
  <si>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</si>
  <si>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</si>
  <si>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</si>
  <si>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</si>
  <si>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</si>
  <si>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</si>
  <si>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</si>
  <si>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</si>
  <si>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</si>
  <si>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</si>
  <si>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</si>
  <si>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</si>
  <si>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</si>
  <si>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</si>
  <si>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</si>
  <si>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</si>
  <si>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</si>
  <si>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</si>
  <si>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</si>
  <si>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</si>
  <si>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</si>
  <si>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</si>
  <si>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</si>
  <si>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</si>
  <si>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</si>
  <si>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</si>
  <si>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</si>
  <si>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</si>
  <si>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</si>
  <si>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</si>
  <si>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</si>
  <si>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</si>
  <si>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</si>
  <si>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</si>
  <si>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</si>
  <si>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</si>
  <si>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</si>
  <si>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</si>
  <si>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</si>
  <si>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</si>
  <si>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</si>
  <si>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</si>
  <si>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</si>
  <si>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</si>
  <si>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</si>
  <si>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</si>
  <si>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</si>
  <si>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</si>
  <si>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</si>
  <si>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</si>
  <si>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</si>
  <si>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</si>
  <si>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</si>
  <si>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</si>
  <si>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</si>
  <si>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</si>
  <si>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</si>
  <si>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</si>
  <si>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</si>
  <si>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</si>
  <si>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</si>
  <si>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</si>
  <si>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</si>
  <si>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</si>
  <si>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</si>
  <si>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</si>
  <si>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</si>
  <si>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</si>
  <si>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</si>
  <si>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</si>
  <si>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</si>
  <si>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</si>
  <si>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</si>
  <si>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</si>
  <si>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</si>
  <si>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</si>
  <si>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</si>
  <si>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</si>
  <si>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</si>
  <si>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</si>
  <si>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</si>
  <si>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</si>
  <si>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</si>
  <si>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</si>
  <si>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</si>
  <si>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</si>
  <si>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</si>
  <si>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</si>
  <si>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</si>
  <si>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</si>
  <si>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</si>
  <si>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</si>
  <si>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</si>
  <si>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</si>
  <si>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</si>
  <si>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</si>
  <si>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</si>
  <si>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</si>
  <si>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</si>
  <si>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</si>
  <si>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</si>
  <si>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</si>
  <si>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</si>
  <si>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</si>
  <si>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</si>
  <si>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</si>
  <si>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</si>
  <si>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</si>
  <si>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</si>
  <si>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</si>
  <si>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</si>
  <si>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</si>
  <si>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</si>
  <si>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</si>
  <si>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</si>
  <si>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</si>
  <si>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</si>
  <si>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</si>
  <si>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</si>
  <si>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</si>
  <si>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</si>
  <si>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</si>
  <si>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</si>
  <si>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</si>
  <si>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</si>
  <si>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</si>
  <si>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</si>
  <si>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</si>
  <si>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</si>
  <si>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</si>
  <si>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</si>
  <si>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</si>
  <si>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</si>
  <si>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</si>
  <si>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</si>
  <si>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</si>
  <si>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</si>
  <si>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</si>
  <si>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</si>
  <si>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</si>
  <si>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</si>
  <si>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</si>
  <si>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</si>
  <si>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</si>
  <si>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</si>
  <si>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</si>
  <si>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</si>
  <si>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</si>
  <si>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</si>
  <si>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</si>
  <si>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</si>
  <si>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</si>
  <si>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</si>
  <si>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</si>
  <si>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</si>
  <si>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</si>
  <si>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</si>
  <si>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</si>
  <si>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</si>
  <si>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</si>
  <si>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</si>
  <si>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</si>
  <si>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</si>
  <si>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</si>
  <si>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</si>
  <si>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</si>
  <si>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</si>
  <si>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</si>
  <si>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</si>
  <si>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</si>
  <si>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</si>
  <si>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</si>
  <si>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</si>
  <si>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</si>
  <si>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</si>
  <si>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</si>
  <si>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</si>
  <si>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</si>
  <si>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</si>
  <si>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</si>
  <si>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</si>
  <si>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</si>
  <si>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</si>
  <si>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</si>
  <si>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</si>
  <si>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</si>
  <si>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</si>
  <si>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</si>
  <si>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</si>
  <si>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</si>
  <si>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</si>
  <si>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</si>
  <si>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</si>
  <si>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</si>
  <si>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</si>
  <si>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</si>
  <si>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</si>
  <si>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</si>
  <si>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</si>
  <si>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</si>
  <si>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</si>
  <si>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</si>
  <si>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</si>
  <si>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</si>
  <si>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</si>
  <si>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</si>
  <si>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</si>
  <si>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</si>
  <si>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</si>
  <si>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</si>
  <si>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</si>
  <si>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</si>
  <si>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</si>
  <si>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</si>
  <si>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</si>
  <si>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</si>
  <si>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</si>
  <si>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</si>
  <si>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</si>
  <si>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</si>
  <si>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</si>
  <si>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</si>
  <si>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</si>
  <si>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</si>
  <si>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</si>
  <si>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</si>
  <si>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</si>
  <si>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</si>
  <si>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</si>
  <si>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</si>
  <si>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</si>
  <si>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</si>
  <si>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</si>
  <si>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</si>
  <si>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</si>
  <si>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</si>
  <si>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</si>
  <si>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</si>
  <si>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</si>
  <si>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</si>
  <si>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</si>
  <si>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</si>
  <si>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</si>
  <si>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</si>
  <si>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</si>
  <si>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</si>
  <si>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</si>
  <si>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</si>
  <si>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</si>
  <si>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</si>
  <si>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</si>
  <si>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</si>
  <si>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</si>
  <si>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</si>
  <si>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</si>
  <si>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</si>
  <si>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</si>
  <si>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</si>
  <si>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</si>
  <si>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</si>
  <si>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</si>
  <si>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</si>
  <si>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</si>
  <si>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</si>
  <si>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</si>
  <si>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</si>
  <si>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</si>
  <si>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</si>
  <si>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</si>
  <si>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</si>
  <si>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</si>
  <si>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</si>
  <si>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</si>
  <si>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</si>
  <si>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</si>
  <si>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</si>
  <si>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</si>
  <si>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</si>
  <si>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</si>
  <si>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</si>
  <si>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</si>
  <si>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</si>
  <si>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</si>
  <si>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</si>
  <si>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</si>
  <si>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</si>
  <si>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</si>
  <si>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</si>
  <si>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</si>
  <si>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</si>
  <si>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</si>
  <si>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</si>
  <si>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</si>
  <si>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</si>
  <si>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</si>
  <si>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</si>
  <si>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</si>
  <si>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</si>
  <si>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</si>
  <si>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</si>
  <si>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</si>
  <si>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</si>
  <si>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</si>
  <si>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</si>
  <si>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</si>
  <si>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</si>
  <si>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</si>
  <si>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</si>
  <si>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</si>
  <si>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</si>
  <si>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</si>
  <si>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</si>
  <si>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</si>
  <si>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</si>
  <si>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</si>
  <si>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</si>
  <si>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</si>
  <si>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</si>
  <si>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</si>
  <si>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</si>
  <si>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</si>
  <si>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</si>
  <si>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</si>
  <si>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</si>
  <si>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</si>
  <si>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</si>
  <si>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</si>
  <si>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</si>
  <si>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</si>
  <si>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</si>
  <si>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</si>
  <si>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</si>
  <si>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</si>
  <si>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</si>
  <si>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</si>
  <si>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</si>
  <si>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</si>
  <si>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</si>
  <si>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</si>
  <si>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</si>
  <si>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</si>
  <si>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</si>
  <si>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</si>
  <si>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</si>
  <si>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</si>
  <si>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</si>
  <si>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</si>
  <si>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</si>
  <si>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</si>
  <si>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</si>
  <si>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</si>
  <si>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</si>
  <si>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</si>
  <si>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</si>
  <si>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</si>
  <si>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</si>
  <si>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</si>
  <si>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</si>
  <si>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</si>
  <si>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</si>
  <si>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</si>
  <si>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</si>
  <si>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</si>
  <si>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</si>
  <si>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</si>
  <si>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</si>
  <si>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</si>
  <si>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</si>
  <si>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</si>
  <si>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</si>
  <si>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</si>
  <si>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</si>
  <si>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</si>
  <si>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</si>
  <si>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</si>
  <si>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</si>
  <si>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</si>
  <si>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</si>
  <si>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</si>
  <si>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</si>
  <si>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</si>
  <si>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</si>
  <si>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</si>
  <si>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</si>
  <si>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</si>
  <si>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</si>
  <si>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</si>
  <si>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</si>
  <si>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</si>
  <si>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</si>
  <si>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</si>
  <si>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</si>
  <si>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</si>
  <si>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</si>
  <si>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</si>
  <si>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</si>
  <si>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</si>
  <si>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</si>
  <si>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</si>
  <si>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</si>
  <si>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</si>
  <si>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</si>
  <si>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</si>
  <si>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</si>
  <si>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</si>
  <si>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</si>
  <si>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</si>
  <si>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</si>
  <si>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</si>
  <si>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</si>
  <si>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</si>
  <si>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</si>
  <si>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</si>
  <si>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</si>
  <si>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</si>
  <si>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</si>
  <si>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</si>
  <si>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</si>
  <si>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</si>
  <si>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</si>
  <si>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</si>
  <si>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</si>
  <si>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</si>
  <si>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</si>
  <si>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</si>
  <si>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</si>
  <si>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</si>
  <si>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</si>
  <si>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</si>
  <si>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</si>
  <si>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</si>
  <si>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</si>
  <si>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</si>
  <si>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</si>
  <si>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</si>
  <si>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</si>
  <si>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</si>
  <si>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</si>
  <si>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</si>
  <si>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</si>
  <si>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</si>
  <si>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</si>
  <si>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</si>
  <si>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</si>
  <si>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</si>
  <si>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</si>
  <si>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</si>
  <si>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</si>
  <si>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</si>
  <si>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</si>
  <si>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</si>
  <si>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</si>
  <si>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</si>
  <si>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</si>
  <si>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</si>
  <si>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</si>
  <si>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</si>
  <si>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</si>
  <si>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</si>
  <si>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</si>
  <si>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</si>
  <si>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</si>
  <si>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</si>
  <si>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</si>
  <si>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</si>
  <si>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</si>
  <si>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</si>
  <si>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</si>
  <si>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</si>
  <si>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</si>
  <si>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</si>
  <si>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</si>
  <si>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</si>
  <si>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</si>
  <si>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</si>
  <si>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</si>
  <si>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</si>
  <si>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</si>
  <si>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</si>
  <si>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</si>
  <si>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</si>
  <si>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</si>
  <si>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</si>
  <si>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</si>
  <si>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</si>
  <si>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</si>
  <si>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</si>
  <si>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</si>
  <si>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</si>
  <si>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</si>
  <si>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</si>
  <si>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</si>
  <si>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</si>
  <si>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</si>
  <si>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</si>
  <si>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</si>
  <si>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</si>
  <si>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</si>
  <si>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</si>
  <si>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</si>
  <si>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</si>
  <si>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</si>
  <si>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</si>
  <si>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</si>
  <si>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</si>
  <si>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</si>
  <si>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</si>
  <si>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</si>
  <si>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</si>
  <si>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</si>
  <si>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</si>
  <si>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</si>
  <si>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</si>
  <si>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</si>
  <si>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</si>
  <si>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</si>
  <si>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</si>
  <si>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</si>
  <si>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</si>
  <si>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</si>
  <si>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</si>
  <si>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</si>
  <si>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</si>
  <si>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</si>
  <si>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</si>
  <si>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</si>
  <si>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</si>
  <si>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</si>
  <si>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</si>
  <si>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</si>
  <si>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</si>
  <si>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</si>
  <si>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</si>
  <si>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</si>
  <si>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</si>
  <si>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</si>
  <si>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</si>
  <si>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</si>
  <si>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</si>
  <si>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</si>
  <si>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</si>
  <si>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</si>
  <si>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</si>
  <si>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</si>
  <si>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</si>
  <si>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</si>
  <si>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</si>
  <si>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</si>
  <si>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</si>
  <si>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</si>
  <si>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</si>
  <si>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</si>
  <si>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</si>
  <si>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</si>
  <si>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</si>
  <si>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</si>
  <si>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</si>
  <si>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</si>
  <si>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</si>
  <si>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</si>
  <si>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</si>
  <si>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</si>
  <si>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</si>
  <si>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</si>
  <si>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</si>
  <si>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</si>
  <si>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</si>
  <si>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</si>
  <si>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</si>
  <si>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</si>
  <si>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</si>
  <si>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</si>
  <si>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</si>
  <si>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</si>
  <si>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</si>
  <si>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</si>
  <si>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</si>
  <si>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</si>
  <si>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</si>
  <si>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</si>
  <si>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</si>
  <si>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</si>
  <si>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</si>
  <si>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</si>
  <si>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</si>
  <si>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</si>
  <si>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</si>
  <si>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</si>
  <si>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</si>
  <si>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</si>
  <si>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</si>
  <si>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</si>
  <si>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</si>
  <si>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</si>
  <si>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</si>
  <si>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</si>
  <si>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</si>
  <si>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</si>
  <si>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</si>
  <si>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</si>
  <si>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</si>
  <si>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</si>
  <si>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</si>
  <si>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</si>
  <si>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</si>
  <si>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</si>
  <si>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</si>
  <si>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</si>
  <si>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</si>
  <si>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</si>
  <si>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</si>
  <si>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</si>
  <si>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</si>
  <si>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</si>
  <si>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</si>
  <si>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</si>
  <si>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</si>
  <si>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</si>
  <si>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</si>
  <si>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</si>
  <si>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</si>
  <si>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</si>
  <si>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</si>
  <si>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</si>
  <si>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</si>
  <si>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</si>
  <si>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</si>
  <si>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</si>
  <si>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</si>
  <si>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</si>
  <si>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</si>
  <si>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</si>
  <si>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</si>
  <si>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</si>
  <si>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</si>
  <si>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</si>
  <si>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</si>
  <si>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</si>
  <si>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</si>
  <si>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</si>
  <si>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</si>
  <si>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</si>
  <si>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</si>
  <si>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</si>
  <si>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</si>
  <si>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</si>
  <si>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</si>
  <si>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</si>
  <si>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</si>
  <si>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</si>
  <si>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</si>
  <si>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</si>
  <si>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</si>
  <si>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</si>
  <si>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</si>
  <si>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</si>
  <si>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</si>
  <si>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</si>
  <si>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</si>
  <si>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</si>
  <si>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</si>
  <si>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</si>
  <si>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</si>
  <si>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</si>
  <si>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</si>
  <si>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</si>
  <si>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</si>
  <si>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</si>
  <si>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</si>
  <si>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</si>
  <si>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</si>
  <si>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</si>
  <si>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</si>
  <si>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</si>
  <si>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</si>
  <si>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</si>
  <si>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</si>
  <si>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</si>
  <si>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</si>
  <si>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</si>
  <si>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</si>
  <si>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</si>
  <si>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</si>
  <si>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</si>
  <si>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</si>
  <si>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</si>
  <si>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</si>
  <si>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</si>
  <si>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</si>
  <si>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</si>
  <si>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</si>
  <si>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</si>
  <si>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</si>
  <si>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</si>
  <si>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</si>
  <si>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</si>
  <si>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</si>
  <si>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</si>
  <si>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</si>
  <si>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</si>
  <si>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</si>
  <si>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</si>
  <si>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</si>
  <si>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</si>
  <si>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</si>
  <si>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</si>
  <si>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</si>
  <si>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</si>
  <si>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</si>
  <si>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</si>
  <si>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</si>
  <si>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</si>
  <si>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</si>
  <si>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</si>
  <si>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</si>
  <si>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</si>
  <si>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</si>
  <si>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</si>
  <si>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</si>
  <si>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</si>
  <si>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</si>
  <si>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</si>
  <si>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</si>
  <si>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</si>
  <si>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</si>
  <si>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</si>
  <si>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</si>
  <si>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</si>
  <si>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</si>
  <si>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</si>
  <si>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</si>
  <si>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</si>
  <si>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</si>
  <si>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</si>
  <si>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</si>
  <si>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</si>
  <si>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</si>
  <si>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</si>
  <si>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</si>
  <si>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</si>
  <si>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</si>
  <si>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</si>
  <si>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</si>
  <si>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</si>
  <si>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</si>
  <si>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</si>
  <si>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</si>
  <si>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</si>
  <si>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</si>
  <si>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</si>
  <si>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</si>
  <si>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</si>
  <si>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</si>
  <si>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</si>
  <si>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</si>
  <si>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</si>
  <si>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</si>
  <si>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</si>
  <si>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</si>
  <si>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</si>
  <si>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</si>
  <si>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</si>
  <si>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</si>
  <si>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</si>
  <si>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</si>
  <si>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</si>
  <si>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</si>
  <si>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</si>
  <si>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</si>
  <si>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</si>
  <si>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</si>
  <si>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</si>
  <si>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</si>
  <si>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</si>
  <si>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</si>
  <si>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</si>
  <si>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</si>
  <si>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</si>
  <si>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</si>
  <si>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</si>
  <si>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</si>
  <si>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</si>
  <si>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</si>
  <si>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</si>
  <si>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</si>
  <si>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</si>
  <si>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</si>
  <si>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</si>
  <si>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</si>
  <si>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</si>
  <si>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</si>
  <si>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</si>
  <si>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</si>
  <si>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</si>
  <si>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</si>
  <si>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</si>
  <si>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</si>
  <si>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</si>
  <si>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</si>
  <si>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</si>
  <si>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</si>
  <si>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</si>
  <si>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</si>
  <si>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</si>
  <si>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</si>
  <si>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</si>
  <si>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</si>
  <si>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</si>
  <si>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</si>
  <si>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</si>
  <si>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</si>
  <si>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</si>
  <si>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</si>
  <si>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</si>
  <si>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</si>
  <si>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</si>
  <si>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</si>
  <si>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</si>
  <si>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</si>
  <si>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</si>
  <si>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</si>
  <si>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</si>
  <si>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</si>
  <si>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</si>
  <si>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</si>
  <si>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</si>
  <si>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</si>
  <si>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</si>
  <si>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</si>
  <si>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</si>
  <si>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</si>
  <si>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</si>
  <si>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</si>
  <si>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</si>
  <si>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</si>
  <si>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</si>
  <si>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</si>
  <si>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</si>
  <si>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</si>
  <si>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</si>
  <si>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</si>
  <si>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</si>
  <si>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</si>
  <si>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</si>
  <si>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</si>
  <si>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</si>
  <si>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</si>
  <si>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</si>
  <si>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</si>
  <si>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</si>
  <si>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</si>
  <si>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</si>
  <si>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</si>
  <si>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</si>
  <si>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</si>
  <si>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</si>
  <si>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</si>
  <si>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</si>
  <si>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</si>
  <si>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</si>
  <si>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</si>
  <si>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</si>
  <si>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</si>
  <si>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</si>
  <si>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</si>
  <si>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</si>
  <si>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</si>
  <si>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</si>
  <si>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</si>
  <si>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</si>
  <si>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</si>
  <si>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</si>
  <si>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</si>
  <si>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</si>
  <si>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</si>
  <si>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</si>
  <si>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</si>
  <si>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</si>
  <si>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</si>
  <si>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</si>
  <si>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</si>
  <si>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</si>
  <si>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</si>
  <si>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</si>
  <si>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</si>
  <si>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</si>
  <si>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</si>
  <si>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</si>
  <si>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</si>
  <si>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</si>
  <si>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</si>
  <si>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</si>
  <si>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</si>
  <si>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</si>
  <si>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</si>
  <si>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</si>
  <si>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</si>
  <si>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</si>
  <si>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</si>
  <si>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</si>
  <si>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</si>
  <si>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</si>
  <si>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</si>
  <si>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</si>
  <si>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</si>
  <si>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</si>
  <si>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</si>
  <si>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</si>
  <si>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</si>
  <si>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</si>
  <si>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</si>
  <si>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</si>
  <si>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</si>
  <si>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</si>
  <si>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</si>
  <si>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</si>
  <si>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</si>
  <si>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</si>
  <si>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</si>
  <si>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</si>
  <si>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</si>
  <si>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</si>
  <si>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</si>
  <si>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</si>
  <si>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</si>
  <si>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</si>
  <si>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</si>
  <si>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</si>
  <si>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</si>
  <si>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</si>
  <si>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</si>
  <si>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</si>
  <si>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</si>
  <si>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</si>
  <si>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</si>
  <si>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</si>
  <si>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</si>
  <si>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</si>
  <si>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</si>
  <si>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</si>
  <si>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</si>
  <si>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</si>
  <si>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</si>
  <si>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</si>
  <si>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</si>
  <si>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</si>
  <si>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</si>
  <si>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</si>
  <si>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</si>
  <si>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</si>
  <si>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</si>
  <si>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</si>
  <si>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</si>
  <si>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</si>
  <si>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</si>
  <si>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</si>
  <si>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</si>
  <si>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</si>
  <si>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</si>
  <si>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</si>
  <si>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</si>
  <si>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</si>
  <si>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</si>
  <si>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</si>
  <si>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</si>
  <si>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</si>
  <si>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</si>
  <si>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</si>
  <si>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</si>
  <si>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</si>
  <si>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</si>
  <si>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</si>
  <si>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</si>
  <si>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</si>
  <si>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</si>
  <si>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</si>
  <si>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</si>
  <si>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</si>
  <si>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</si>
  <si>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</si>
  <si>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</si>
  <si>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</si>
  <si>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</si>
  <si>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</si>
  <si>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</si>
  <si>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</si>
  <si>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</si>
  <si>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</si>
  <si>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</si>
  <si>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</si>
  <si>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</si>
  <si>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</si>
  <si>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</si>
  <si>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</si>
  <si>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</si>
  <si>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</si>
  <si>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</si>
  <si>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</si>
  <si>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</si>
  <si>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</si>
  <si>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</si>
  <si>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</si>
  <si>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</si>
  <si>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</si>
  <si>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</si>
  <si>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</si>
  <si>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</si>
  <si>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</si>
  <si>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</si>
  <si>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</si>
  <si>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</si>
  <si>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</si>
  <si>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</si>
  <si>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</si>
  <si>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</si>
  <si>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</si>
  <si>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</si>
  <si>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</si>
  <si>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</si>
  <si>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</si>
  <si>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</si>
  <si>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</si>
  <si>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</si>
  <si>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</si>
  <si>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</si>
  <si>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</si>
  <si>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</si>
  <si>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</si>
  <si>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</si>
  <si>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</si>
  <si>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</si>
  <si>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</si>
  <si>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</si>
  <si>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</si>
  <si>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</si>
  <si>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</si>
  <si>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</si>
  <si>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</si>
  <si>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</si>
  <si>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</si>
  <si>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</si>
  <si>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</si>
  <si>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</si>
  <si>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</si>
  <si>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</si>
  <si>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</si>
  <si>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</si>
  <si>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</si>
  <si>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</si>
  <si>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</si>
  <si>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</si>
  <si>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</si>
  <si>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</si>
  <si>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</si>
  <si>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</si>
  <si>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</si>
  <si>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</si>
  <si>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</si>
  <si>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</si>
  <si>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</si>
  <si>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</si>
  <si>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</si>
  <si>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</si>
  <si>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</si>
  <si>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</si>
  <si>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</si>
  <si>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</si>
  <si>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</si>
  <si>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</si>
  <si>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</si>
  <si>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</si>
  <si>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</si>
  <si>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</si>
  <si>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</si>
  <si>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</si>
  <si>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</si>
  <si>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</si>
  <si>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</si>
  <si>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</si>
  <si>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</si>
  <si>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</si>
  <si>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</si>
  <si>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</si>
  <si>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</si>
  <si>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</si>
  <si>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</si>
  <si>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</si>
  <si>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</si>
  <si>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</si>
  <si>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</si>
  <si>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</si>
  <si>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</si>
  <si>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</si>
  <si>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</si>
  <si>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</si>
  <si>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</si>
  <si>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</si>
  <si>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</si>
  <si>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</si>
  <si>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</si>
  <si>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</si>
  <si>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</si>
  <si>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</si>
  <si>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</si>
  <si>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</si>
  <si>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</si>
  <si>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</si>
  <si>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</si>
  <si>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</si>
  <si>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</si>
  <si>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</si>
  <si>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</si>
  <si>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</si>
  <si>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</si>
  <si>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</si>
  <si>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</si>
  <si>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</si>
  <si>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</si>
  <si>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</si>
  <si>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</si>
  <si>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</si>
  <si>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</si>
  <si>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</si>
  <si>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</si>
  <si>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</si>
  <si>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</si>
  <si>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</si>
  <si>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</si>
  <si>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</si>
  <si>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</si>
  <si>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</si>
  <si>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</si>
  <si>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</si>
  <si>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</si>
  <si>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</si>
  <si>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</si>
  <si>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</si>
  <si>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</si>
  <si>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</si>
  <si>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</si>
  <si>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</si>
  <si>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</si>
  <si>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</si>
  <si>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</si>
  <si>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</si>
  <si>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</si>
  <si>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</si>
  <si>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</si>
  <si>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</si>
  <si>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</si>
  <si>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</si>
  <si>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</si>
  <si>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</si>
  <si>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</si>
  <si>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</si>
  <si>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</si>
  <si>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</si>
  <si>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</si>
  <si>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</si>
  <si>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</si>
  <si>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</si>
  <si>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</si>
  <si>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</si>
  <si>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</si>
  <si>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</si>
  <si>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</si>
  <si>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</si>
  <si>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</si>
  <si>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</si>
  <si>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</si>
  <si>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</si>
  <si>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</si>
  <si>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</si>
  <si>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</si>
  <si>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</si>
  <si>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</si>
  <si>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</si>
  <si>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</si>
  <si>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</si>
  <si>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</si>
  <si>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</si>
  <si>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</si>
  <si>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</si>
  <si>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</si>
  <si>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</si>
  <si>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</si>
  <si>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</si>
  <si>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</si>
  <si>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</si>
  <si>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</si>
  <si>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</si>
  <si>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</si>
  <si>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</si>
  <si>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</si>
  <si>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</si>
  <si>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</si>
  <si>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</si>
  <si>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</si>
  <si>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</si>
  <si>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</si>
  <si>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</si>
  <si>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</si>
  <si>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</si>
  <si>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</si>
  <si>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</si>
  <si>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</si>
  <si>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</si>
  <si>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</si>
  <si>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</si>
  <si>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</si>
  <si>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</si>
  <si>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</si>
  <si>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</si>
  <si>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</si>
  <si>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</si>
  <si>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</si>
  <si>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</si>
  <si>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</si>
  <si>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</si>
  <si>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</si>
  <si>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</si>
  <si>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</si>
  <si>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</si>
  <si>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</si>
  <si>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</si>
  <si>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</si>
  <si>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</si>
  <si>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</si>
  <si>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</si>
  <si>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</si>
  <si>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</si>
  <si>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</si>
  <si>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</si>
  <si>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</si>
  <si>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</si>
  <si>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</si>
  <si>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</si>
  <si>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</si>
  <si>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</si>
  <si>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</si>
  <si>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</si>
  <si>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</si>
  <si>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</si>
  <si>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</si>
  <si>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</si>
  <si>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</si>
  <si>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</si>
  <si>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</si>
  <si>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</si>
  <si>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</si>
  <si>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</si>
  <si>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</si>
  <si>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</si>
  <si>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</si>
  <si>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</si>
  <si>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</si>
  <si>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</si>
  <si>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</si>
  <si>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</si>
  <si>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</si>
  <si>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</si>
  <si>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</si>
  <si>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</si>
  <si>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</si>
  <si>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</si>
  <si>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</si>
  <si>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</si>
  <si>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</si>
  <si>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</si>
  <si>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</si>
  <si>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</si>
  <si>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</si>
  <si>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</si>
  <si>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</si>
  <si>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</si>
  <si>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</si>
  <si>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</si>
  <si>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</si>
  <si>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</si>
  <si>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</si>
  <si>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</si>
  <si>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</si>
  <si>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</si>
  <si>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</si>
  <si>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</si>
  <si>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</si>
  <si>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</si>
  <si>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</si>
  <si>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</si>
  <si>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</si>
  <si>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</si>
  <si>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</si>
  <si>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</si>
  <si>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</si>
  <si>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</si>
  <si>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</si>
  <si>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</si>
  <si>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</si>
  <si>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</si>
  <si>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</si>
  <si>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</si>
  <si>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</si>
  <si>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</si>
  <si>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</si>
  <si>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</si>
  <si>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</si>
  <si>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</si>
  <si>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</si>
  <si>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</si>
  <si>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</si>
  <si>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</si>
  <si>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</si>
  <si>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</si>
  <si>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</si>
  <si>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</si>
  <si>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</si>
  <si>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</si>
  <si>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</si>
  <si>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</si>
  <si>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</si>
  <si>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</si>
  <si>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</si>
  <si>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</si>
  <si>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</si>
  <si>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</si>
  <si>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</si>
  <si>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</si>
  <si>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</si>
  <si>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</si>
  <si>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</si>
  <si>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</si>
  <si>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</si>
  <si>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</si>
  <si>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</si>
  <si>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</si>
  <si>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</si>
  <si>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</si>
  <si>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</si>
  <si>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</si>
  <si>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</si>
  <si>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</si>
  <si>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</si>
  <si>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</si>
  <si>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</si>
  <si>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</si>
  <si>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</si>
  <si>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</si>
  <si>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</si>
  <si>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</si>
  <si>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</si>
  <si>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</si>
  <si>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</si>
  <si>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</si>
  <si>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</si>
  <si>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</si>
  <si>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</si>
  <si>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</si>
  <si>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</si>
  <si>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</si>
  <si>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</si>
  <si>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</si>
  <si>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</si>
  <si>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</si>
  <si>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</si>
  <si>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</si>
  <si>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</si>
  <si>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</si>
  <si>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</si>
  <si>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</si>
  <si>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</si>
  <si>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</si>
  <si>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</si>
  <si>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</si>
  <si>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</si>
  <si>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</si>
  <si>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</si>
  <si>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</si>
  <si>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</si>
  <si>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</si>
  <si>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</si>
  <si>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</si>
  <si>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</si>
  <si>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</si>
  <si>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</si>
  <si>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</si>
  <si>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</si>
  <si>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</si>
  <si>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</si>
  <si>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</si>
  <si>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</si>
  <si>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</si>
  <si>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</si>
  <si>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</si>
  <si>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</si>
  <si>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</si>
  <si>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</si>
  <si>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</si>
  <si>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</si>
  <si>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</si>
  <si>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</si>
  <si>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</si>
  <si>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</si>
  <si>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</si>
  <si>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</si>
  <si>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</si>
  <si>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</si>
  <si>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</si>
  <si>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</si>
  <si>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</si>
  <si>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</si>
  <si>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</si>
  <si>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</si>
  <si>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</si>
  <si>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</si>
  <si>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</si>
  <si>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</si>
  <si>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</si>
  <si>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</si>
  <si>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</si>
  <si>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</si>
  <si>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</si>
  <si>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</si>
  <si>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</si>
  <si>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</si>
  <si>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</si>
  <si>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</si>
  <si>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</si>
  <si>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</si>
  <si>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</si>
  <si>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</si>
  <si>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</si>
  <si>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</si>
  <si>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</si>
  <si>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</si>
  <si>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</si>
  <si>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</si>
  <si>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</si>
  <si>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</si>
  <si>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</si>
  <si>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</si>
  <si>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</si>
  <si>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</si>
  <si>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</si>
  <si>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</si>
  <si>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</si>
  <si>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</si>
  <si>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</si>
  <si>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</si>
  <si>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</si>
  <si>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</si>
  <si>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</si>
  <si>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</si>
  <si>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</si>
  <si>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</si>
  <si>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</si>
  <si>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</si>
  <si>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</si>
  <si>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</si>
  <si>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</si>
  <si>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</si>
  <si>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</si>
  <si>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</si>
  <si>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</si>
  <si>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</si>
  <si>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</si>
  <si>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</si>
  <si>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</si>
  <si>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</si>
  <si>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</si>
  <si>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</si>
  <si>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</si>
  <si>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</si>
  <si>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</si>
  <si>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</si>
  <si>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</si>
  <si>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</si>
  <si>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</si>
  <si>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</si>
  <si>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</si>
  <si>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</si>
  <si>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</si>
  <si>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</si>
  <si>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</si>
  <si>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</si>
  <si>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</si>
  <si>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</si>
  <si>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</si>
  <si>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</si>
  <si>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</si>
  <si>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</si>
  <si>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</si>
  <si>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</si>
  <si>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</si>
  <si>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</si>
  <si>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</si>
  <si>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</si>
  <si>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</si>
  <si>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</si>
  <si>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</si>
  <si>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</si>
  <si>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</si>
  <si>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</si>
  <si>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</si>
  <si>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</si>
  <si>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</si>
  <si>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</si>
  <si>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</si>
  <si>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</si>
  <si>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</si>
  <si>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</si>
  <si>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</si>
  <si>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</si>
  <si>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</si>
  <si>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</si>
  <si>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</si>
  <si>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</si>
  <si>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</si>
  <si>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</si>
  <si>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</si>
  <si>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</si>
  <si>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</si>
  <si>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</si>
  <si>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</si>
  <si>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</si>
  <si>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</si>
  <si>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</si>
  <si>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</si>
  <si>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</si>
  <si>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</si>
  <si>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</si>
  <si>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</si>
  <si>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</si>
  <si>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</si>
  <si>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</si>
  <si>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</si>
  <si>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</si>
  <si>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</si>
  <si>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</si>
  <si>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</si>
  <si>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</si>
  <si>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</si>
  <si>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</si>
  <si>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</si>
  <si>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</si>
  <si>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</si>
  <si>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</si>
  <si>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</si>
  <si>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</si>
  <si>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</si>
  <si>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</si>
  <si>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</si>
  <si>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</si>
  <si>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</si>
  <si>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</si>
  <si>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</si>
  <si>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</si>
  <si>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</si>
  <si>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</si>
  <si>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</si>
  <si>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</si>
  <si>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</si>
  <si>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</si>
  <si>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</si>
  <si>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</si>
  <si>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</si>
  <si>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</si>
  <si>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</si>
  <si>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</si>
  <si>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</si>
  <si>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</si>
  <si>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</si>
  <si>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</si>
  <si>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</si>
  <si>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</si>
  <si>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</si>
  <si>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</si>
  <si>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</si>
  <si>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</si>
  <si>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</si>
  <si>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</si>
  <si>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</si>
  <si>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</si>
  <si>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</si>
  <si>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</si>
  <si>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</si>
  <si>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</si>
  <si>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</si>
  <si>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</si>
  <si>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</si>
  <si>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</si>
  <si>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</si>
  <si>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</si>
  <si>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</si>
  <si>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</si>
  <si>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</si>
  <si>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</si>
  <si>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</si>
  <si>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</si>
  <si>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</si>
  <si>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</si>
  <si>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</si>
  <si>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</si>
  <si>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</si>
  <si>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</si>
  <si>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</si>
  <si>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</si>
  <si>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</si>
  <si>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</si>
  <si>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</si>
  <si>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</si>
  <si>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</si>
  <si>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</si>
  <si>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</si>
  <si>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</si>
  <si>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</si>
  <si>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</si>
  <si>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</si>
  <si>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</si>
  <si>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</si>
  <si>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</si>
  <si>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</si>
  <si>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</si>
  <si>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</si>
  <si>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</si>
  <si>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</si>
  <si>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</si>
  <si>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</si>
  <si>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</si>
  <si>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</si>
  <si>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</si>
  <si>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</si>
  <si>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</si>
  <si>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</si>
  <si>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</si>
  <si>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</si>
  <si>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</si>
  <si>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</si>
  <si>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</si>
  <si>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</si>
  <si>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</si>
  <si>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</si>
  <si>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</si>
  <si>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</si>
  <si>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</si>
  <si>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</si>
  <si>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</si>
  <si>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</si>
  <si>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</si>
  <si>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</si>
  <si>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</si>
  <si>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</si>
  <si>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</si>
  <si>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</si>
  <si>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</si>
  <si>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</si>
  <si>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</si>
  <si>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</si>
  <si>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</si>
  <si>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</si>
  <si>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</si>
  <si>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</si>
  <si>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</si>
  <si>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</si>
  <si>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</si>
  <si>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</si>
  <si>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</si>
  <si>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</si>
  <si>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</si>
  <si>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</si>
  <si>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</si>
  <si>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</si>
  <si>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</si>
  <si>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</si>
  <si>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</si>
  <si>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</si>
  <si>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</si>
  <si>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</si>
  <si>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</si>
  <si>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</si>
  <si>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</si>
  <si>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</si>
  <si>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</si>
  <si>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</si>
  <si>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</si>
  <si>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</si>
  <si>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</si>
  <si>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</si>
  <si>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</si>
  <si>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</si>
  <si>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</si>
  <si>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</si>
  <si>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</si>
  <si>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</si>
  <si>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</si>
  <si>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</si>
  <si>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</si>
  <si>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</si>
  <si>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</si>
  <si>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</si>
  <si>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</si>
  <si>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</si>
  <si>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</si>
  <si>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</si>
  <si>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</si>
  <si>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</si>
  <si>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</si>
  <si>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</si>
  <si>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</si>
  <si>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</si>
  <si>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</si>
  <si>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</si>
  <si>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</si>
  <si>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</si>
  <si>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</si>
  <si>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</si>
  <si>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</si>
  <si>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</si>
  <si>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</si>
  <si>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</si>
  <si>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</si>
  <si>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</si>
  <si>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</si>
  <si>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</si>
  <si>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</si>
  <si>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</si>
  <si>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</si>
  <si>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</si>
  <si>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</si>
  <si>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</si>
  <si>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</si>
  <si>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</si>
  <si>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</si>
  <si>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</si>
  <si>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</si>
  <si>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</si>
  <si>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</si>
  <si>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</si>
  <si>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</si>
  <si>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</si>
  <si>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</si>
  <si>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</si>
  <si>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</si>
  <si>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</si>
  <si>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</si>
  <si>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</si>
  <si>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</si>
  <si>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</si>
  <si>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</si>
  <si>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</si>
  <si>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</si>
  <si>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</si>
  <si>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</si>
  <si>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</si>
  <si>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</si>
  <si>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</si>
  <si>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</si>
  <si>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</si>
  <si>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</si>
  <si>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</si>
  <si>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</si>
  <si>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</si>
  <si>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</si>
  <si>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</si>
  <si>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</si>
  <si>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</si>
  <si>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</si>
  <si>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</si>
  <si>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</si>
  <si>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</si>
  <si>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</si>
  <si>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</si>
  <si>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</si>
  <si>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</si>
  <si>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</si>
  <si>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</si>
  <si>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</si>
  <si>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</si>
  <si>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</si>
  <si>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</si>
  <si>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</si>
  <si>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</si>
  <si>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</si>
  <si>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</si>
  <si>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</si>
  <si>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</si>
  <si>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</si>
  <si>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</si>
  <si>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</si>
  <si>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</si>
  <si>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</si>
  <si>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</si>
  <si>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</si>
  <si>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</si>
  <si>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</si>
  <si>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</si>
  <si>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</si>
  <si>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</si>
  <si>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</si>
  <si>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</si>
  <si>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</si>
  <si>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</si>
  <si>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</si>
  <si>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</si>
  <si>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</si>
  <si>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</si>
  <si>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</si>
  <si>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</si>
  <si>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</si>
  <si>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</si>
  <si>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</si>
  <si>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</si>
  <si>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</si>
  <si>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</si>
  <si>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</si>
  <si>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</si>
  <si>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</si>
  <si>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</si>
  <si>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</si>
  <si>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</si>
  <si>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</si>
  <si>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</si>
  <si>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</si>
  <si>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</si>
  <si>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</si>
  <si>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</si>
  <si>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</si>
  <si>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</si>
  <si>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</si>
  <si>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</si>
  <si>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</si>
  <si>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</si>
  <si>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</si>
  <si>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</si>
  <si>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</si>
  <si>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</si>
  <si>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</si>
  <si>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</si>
  <si>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</si>
  <si>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</si>
  <si>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</si>
  <si>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</si>
  <si>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</si>
  <si>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</si>
  <si>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</si>
  <si>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</si>
  <si>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</si>
  <si>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</si>
  <si>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</si>
  <si>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</si>
  <si>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</si>
  <si>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</si>
  <si>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</si>
  <si>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</si>
  <si>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</si>
  <si>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</si>
  <si>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</si>
  <si>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</si>
  <si>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</si>
  <si>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</si>
  <si>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</si>
  <si>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</si>
  <si>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</si>
  <si>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</si>
  <si>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</si>
  <si>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</si>
  <si>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</si>
  <si>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</si>
  <si>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</si>
  <si>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</si>
  <si>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</si>
  <si>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</si>
  <si>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</si>
  <si>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</si>
  <si>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</si>
  <si>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</si>
  <si>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</si>
  <si>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</si>
  <si>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</si>
  <si>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</si>
  <si>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</si>
  <si>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</si>
  <si>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</si>
  <si>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</si>
  <si>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</si>
  <si>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</si>
  <si>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</si>
  <si>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</si>
  <si>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</si>
  <si>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</si>
  <si>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</si>
  <si>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</si>
  <si>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</si>
  <si>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</si>
  <si>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</si>
  <si>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</si>
  <si>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</si>
  <si>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</si>
  <si>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</si>
  <si>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</si>
  <si>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</si>
  <si>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</si>
  <si>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</si>
  <si>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</si>
  <si>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</si>
  <si>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</si>
  <si>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</si>
  <si>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</si>
  <si>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</si>
  <si>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</si>
  <si>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</si>
  <si>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</si>
  <si>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</si>
  <si>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</si>
  <si>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</si>
  <si>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</si>
  <si>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</si>
  <si>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</si>
  <si>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</si>
  <si>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</si>
  <si>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</si>
  <si>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</si>
  <si>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</si>
  <si>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</si>
  <si>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</si>
  <si>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</si>
  <si>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</si>
  <si>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</si>
  <si>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</si>
  <si>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</si>
  <si>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</si>
  <si>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</si>
  <si>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</si>
  <si>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</si>
  <si>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</si>
  <si>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</si>
  <si>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</si>
  <si>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</si>
  <si>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</si>
  <si>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</si>
  <si>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</si>
  <si>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</si>
  <si>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</si>
  <si>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</si>
  <si>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</si>
  <si>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</si>
  <si>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</si>
  <si>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</si>
  <si>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</si>
  <si>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</si>
  <si>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</si>
  <si>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</si>
  <si>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</si>
  <si>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</si>
  <si>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</si>
  <si>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</si>
  <si>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</si>
  <si>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</si>
  <si>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</si>
  <si>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</si>
  <si>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</si>
  <si>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</si>
  <si>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</si>
  <si>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</si>
  <si>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</si>
  <si>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</si>
  <si>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</si>
  <si>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</si>
  <si>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</si>
  <si>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</si>
  <si>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</si>
  <si>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</si>
  <si>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</si>
  <si>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</si>
  <si>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</si>
  <si>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</si>
  <si>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</si>
  <si>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</si>
  <si>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</si>
  <si>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</si>
  <si>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</si>
  <si>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</si>
  <si>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</si>
  <si>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</si>
  <si>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</si>
  <si>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</si>
  <si>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</si>
  <si>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</si>
  <si>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</si>
  <si>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</si>
  <si>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</si>
  <si>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</si>
  <si>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</si>
  <si>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</si>
  <si>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</si>
  <si>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</si>
  <si>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</si>
  <si>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</si>
  <si>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</si>
  <si>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</si>
  <si>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</si>
  <si>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</si>
  <si>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</si>
  <si>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</si>
  <si>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</si>
  <si>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</si>
  <si>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</si>
  <si>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</si>
  <si>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</si>
  <si>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</si>
  <si>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</si>
  <si>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</si>
  <si>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</si>
  <si>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</si>
  <si>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</si>
  <si>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</si>
  <si>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</si>
  <si>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</si>
  <si>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</si>
  <si>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</si>
  <si>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</si>
  <si>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</si>
  <si>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</si>
  <si>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</si>
  <si>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</si>
  <si>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</si>
  <si>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</si>
  <si>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</si>
  <si>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</si>
  <si>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</si>
  <si>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</si>
  <si>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</si>
  <si>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</si>
  <si>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</si>
  <si>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</si>
  <si>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</si>
  <si>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</si>
  <si>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</si>
  <si>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</si>
  <si>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</si>
  <si>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</si>
  <si>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</si>
  <si>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</si>
  <si>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</si>
  <si>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</si>
  <si>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</si>
  <si>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</si>
  <si>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</si>
  <si>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</si>
  <si>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</si>
  <si>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</si>
  <si>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</si>
  <si>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</si>
  <si>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</si>
  <si>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</si>
  <si>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</si>
  <si>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</si>
  <si>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</si>
  <si>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</si>
  <si>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</si>
  <si>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</si>
  <si>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</si>
  <si>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</si>
  <si>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</si>
  <si>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</si>
  <si>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</si>
  <si>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</si>
  <si>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</si>
  <si>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</si>
  <si>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</si>
  <si>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</si>
  <si>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</si>
  <si>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</si>
  <si>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</si>
  <si>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</si>
  <si>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</si>
  <si>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</si>
  <si>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</si>
  <si>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</si>
  <si>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</si>
  <si>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</si>
  <si>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</si>
  <si>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</si>
  <si>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</si>
  <si>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</si>
  <si>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</si>
  <si>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</si>
  <si>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</si>
  <si>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</si>
  <si>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</si>
  <si>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</si>
  <si>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</si>
  <si>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</si>
  <si>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</si>
  <si>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</si>
  <si>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</si>
  <si>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</si>
  <si>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</si>
  <si>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</si>
  <si>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</si>
  <si>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</si>
  <si>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</si>
  <si>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</si>
  <si>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</si>
  <si>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</si>
  <si>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</si>
  <si>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</si>
  <si>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</si>
  <si>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</si>
  <si>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</si>
  <si>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</si>
  <si>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</si>
  <si>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</si>
  <si>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</si>
  <si>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</si>
  <si>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</si>
  <si>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</si>
  <si>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</si>
  <si>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</si>
  <si>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</si>
  <si>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</si>
  <si>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</si>
  <si>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</si>
  <si>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</si>
  <si>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</si>
  <si>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</si>
  <si>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</si>
  <si>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</si>
  <si>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</si>
  <si>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</si>
  <si>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</si>
  <si>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</si>
  <si>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</si>
  <si>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</si>
  <si>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</si>
  <si>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</si>
  <si>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</si>
  <si>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</si>
  <si>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</si>
  <si>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</si>
  <si>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</si>
  <si>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</si>
  <si>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</si>
  <si>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</si>
  <si>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</si>
  <si>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</si>
  <si>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</si>
  <si>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</si>
  <si>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</si>
  <si>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</si>
  <si>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</si>
  <si>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</si>
  <si>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</si>
  <si>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</si>
  <si>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</si>
  <si>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</si>
  <si>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</si>
  <si>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</si>
  <si>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</si>
  <si>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</si>
  <si>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</si>
  <si>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</si>
  <si>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</si>
  <si>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</si>
  <si>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</si>
  <si>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</si>
  <si>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</si>
  <si>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</si>
  <si>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</si>
  <si>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</si>
  <si>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</si>
  <si>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</si>
  <si>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</si>
  <si>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</si>
  <si>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</si>
  <si>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</si>
  <si>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</si>
  <si>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</si>
  <si>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</si>
  <si>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</si>
  <si>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</si>
  <si>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</si>
  <si>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</si>
  <si>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</si>
  <si>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</si>
  <si>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</si>
  <si>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</si>
  <si>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</si>
  <si>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</si>
  <si>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</si>
  <si>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</si>
  <si>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</si>
  <si>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</si>
  <si>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</si>
  <si>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</si>
  <si>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</si>
  <si>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</si>
  <si>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</si>
  <si>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</si>
  <si>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</si>
  <si>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</si>
  <si>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</si>
  <si>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</si>
  <si>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</si>
  <si>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</si>
  <si>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</si>
  <si>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</si>
  <si>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</si>
  <si>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</si>
  <si>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</si>
  <si>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</si>
  <si>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</si>
  <si>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</si>
  <si>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</si>
  <si>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</si>
  <si>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</si>
  <si>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</si>
  <si>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</si>
  <si>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</si>
  <si>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</si>
  <si>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</si>
  <si>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</si>
  <si>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</si>
  <si>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</si>
  <si>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</si>
  <si>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</si>
  <si>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</si>
  <si>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</si>
  <si>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</si>
  <si>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</si>
  <si>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</si>
  <si>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</si>
  <si>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</si>
  <si>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</si>
  <si>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</si>
  <si>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</si>
  <si>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</si>
  <si>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</si>
  <si>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</si>
  <si>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</si>
  <si>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</si>
  <si>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</si>
  <si>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</si>
  <si>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</si>
  <si>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</si>
  <si>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</si>
  <si>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</si>
  <si>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</si>
  <si>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</si>
  <si>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</si>
  <si>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</si>
  <si>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</si>
  <si>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</si>
  <si>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</si>
  <si>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</si>
  <si>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</si>
  <si>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</si>
  <si>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</si>
  <si>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</si>
  <si>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</si>
  <si>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</si>
  <si>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</si>
  <si>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</si>
  <si>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</si>
  <si>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</si>
  <si>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</si>
  <si>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</si>
  <si>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</si>
  <si>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</si>
  <si>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</si>
  <si>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</si>
  <si>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</si>
  <si>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</si>
  <si>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</si>
  <si>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</si>
  <si>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</si>
  <si>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</si>
  <si>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</si>
  <si>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</si>
  <si>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</si>
  <si>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</si>
  <si>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</si>
  <si>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</si>
  <si>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</si>
  <si>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</si>
  <si>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</si>
  <si>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</si>
  <si>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</si>
  <si>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</si>
  <si>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</si>
  <si>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</si>
  <si>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</si>
  <si>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</si>
  <si>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</si>
  <si>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</si>
  <si>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</si>
  <si>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</si>
  <si>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</si>
  <si>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</si>
  <si>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</si>
  <si>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</si>
  <si>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</si>
  <si>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</si>
  <si>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</si>
  <si>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</si>
  <si>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</si>
  <si>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</si>
  <si>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</si>
  <si>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</si>
  <si>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</si>
  <si>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</si>
  <si>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</si>
  <si>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</si>
  <si>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</si>
  <si>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</si>
  <si>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</si>
  <si>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</si>
  <si>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</si>
  <si>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</si>
  <si>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</si>
  <si>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</si>
  <si>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</si>
  <si>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</si>
  <si>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</si>
  <si>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</si>
  <si>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</si>
  <si>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</si>
  <si>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</si>
  <si>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</si>
  <si>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</si>
  <si>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</si>
  <si>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</si>
  <si>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</si>
  <si>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</si>
  <si>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</si>
  <si>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</si>
  <si>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</si>
  <si>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</si>
  <si>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</si>
  <si>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</si>
  <si>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</si>
  <si>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</si>
  <si>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</si>
  <si>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</si>
  <si>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</si>
  <si>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</si>
  <si>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</si>
  <si>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</si>
  <si>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</si>
  <si>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</si>
  <si>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</si>
  <si>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</si>
  <si>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</si>
  <si>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</si>
  <si>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</si>
  <si>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</si>
  <si>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</si>
  <si>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</si>
  <si>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</si>
  <si>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</si>
  <si>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</si>
  <si>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</si>
  <si>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</si>
  <si>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</si>
  <si>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</si>
  <si>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</si>
  <si>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</si>
  <si>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</si>
  <si>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</si>
  <si>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</si>
  <si>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</si>
  <si>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</si>
  <si>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</si>
  <si>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</si>
  <si>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</si>
  <si>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</si>
  <si>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</si>
  <si>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</si>
  <si>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</si>
  <si>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</si>
  <si>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</si>
  <si>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</si>
  <si>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</si>
  <si>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</si>
  <si>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</si>
  <si>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</si>
  <si>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</si>
  <si>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</si>
  <si>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</si>
  <si>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</si>
  <si>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</si>
  <si>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</si>
  <si>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</si>
  <si>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</si>
  <si>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</si>
  <si>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</si>
  <si>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</si>
  <si>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</si>
  <si>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</si>
  <si>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</si>
  <si>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</si>
  <si>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</si>
  <si>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</si>
  <si>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</si>
  <si>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</si>
  <si>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</si>
  <si>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</si>
  <si>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</si>
  <si>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</si>
  <si>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</si>
  <si>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</si>
  <si>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</si>
  <si>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</si>
  <si>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</si>
  <si>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</si>
  <si>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</si>
  <si>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</si>
  <si>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</si>
  <si>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</si>
  <si>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</si>
  <si>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</si>
  <si>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</si>
  <si>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</si>
  <si>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</si>
  <si>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</si>
  <si>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</si>
  <si>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</si>
  <si>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</si>
  <si>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</si>
  <si>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</si>
  <si>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</si>
  <si>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</si>
  <si>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</si>
  <si>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</si>
  <si>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</si>
  <si>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</si>
  <si>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</si>
  <si>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</si>
  <si>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</si>
  <si>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</si>
  <si>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</si>
  <si>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</si>
  <si>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</si>
  <si>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</si>
  <si>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</si>
  <si>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</si>
  <si>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</si>
  <si>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</si>
  <si>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</si>
  <si>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</si>
  <si>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</si>
  <si>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</si>
  <si>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</si>
  <si>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</si>
  <si>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</si>
  <si>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</si>
  <si>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</si>
  <si>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</si>
  <si>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</si>
  <si>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</si>
  <si>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</si>
  <si>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</si>
  <si>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</si>
  <si>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</si>
  <si>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</si>
  <si>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</si>
  <si>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</si>
  <si>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</si>
  <si>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</si>
  <si>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</si>
  <si>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</si>
  <si>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</si>
  <si>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</si>
  <si>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</si>
  <si>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</si>
  <si>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</si>
  <si>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</si>
  <si>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</si>
  <si>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</si>
  <si>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</si>
  <si>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</si>
  <si>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</si>
  <si>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</si>
  <si>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</si>
  <si>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</si>
  <si>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</si>
  <si>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</si>
  <si>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</si>
  <si>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</si>
  <si>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</si>
  <si>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</si>
  <si>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</si>
  <si>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</si>
  <si>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</si>
  <si>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</si>
  <si>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</si>
  <si>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</si>
  <si>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</si>
  <si>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</si>
  <si>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</si>
  <si>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</si>
  <si>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</si>
  <si>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</si>
  <si>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</si>
  <si>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</si>
  <si>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</si>
  <si>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</si>
  <si>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</si>
  <si>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</si>
  <si>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</si>
  <si>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</si>
  <si>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</si>
  <si>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</si>
  <si>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</si>
  <si>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</si>
  <si>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</si>
  <si>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</si>
  <si>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</si>
  <si>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</si>
  <si>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</si>
  <si>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</si>
  <si>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</si>
  <si>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</si>
  <si>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</si>
  <si>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</si>
  <si>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</si>
  <si>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</si>
  <si>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</si>
  <si>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</si>
  <si>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</si>
  <si>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</si>
  <si>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</si>
  <si>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</si>
  <si>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</si>
  <si>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</si>
  <si>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</si>
  <si>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</si>
  <si>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</si>
  <si>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</si>
  <si>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</si>
  <si>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</si>
  <si>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</si>
  <si>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</si>
  <si>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</si>
  <si>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</si>
  <si>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</si>
  <si>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</si>
  <si>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</si>
  <si>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</si>
  <si>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</si>
  <si>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</si>
  <si>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</si>
  <si>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</si>
  <si>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</si>
  <si>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</si>
  <si>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</si>
  <si>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</si>
  <si>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</si>
  <si>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</si>
  <si>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</si>
  <si>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</si>
  <si>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</si>
  <si>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</si>
  <si>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</si>
  <si>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</si>
  <si>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</si>
  <si>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</si>
  <si>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</si>
  <si>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</si>
  <si>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</si>
  <si>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</si>
  <si>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</si>
  <si>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</si>
  <si>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</si>
  <si>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</si>
  <si>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</si>
  <si>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</si>
  <si>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</si>
  <si>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</si>
  <si>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</si>
  <si>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</si>
  <si>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</si>
  <si>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</si>
  <si>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</si>
  <si>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</si>
  <si>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</si>
  <si>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</si>
  <si>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</si>
  <si>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</si>
  <si>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</si>
  <si>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</si>
  <si>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</si>
  <si>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</si>
  <si>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</si>
  <si>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</si>
  <si>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</si>
  <si>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</si>
  <si>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</si>
  <si>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</si>
  <si>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</si>
  <si>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</si>
  <si>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</si>
  <si>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</si>
  <si>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</si>
  <si>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</si>
  <si>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</si>
  <si>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</si>
  <si>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</si>
  <si>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</si>
  <si>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</si>
  <si>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</si>
  <si>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</si>
  <si>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</si>
  <si>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</si>
  <si>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</si>
  <si>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</si>
  <si>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</si>
  <si>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</si>
  <si>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</si>
  <si>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</si>
  <si>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</si>
  <si>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</si>
  <si>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</si>
  <si>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</si>
  <si>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</si>
  <si>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</si>
  <si>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</si>
  <si>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</si>
  <si>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</si>
  <si>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</si>
  <si>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</si>
  <si>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</si>
  <si>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</si>
  <si>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</si>
  <si>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</si>
  <si>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</si>
  <si>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</si>
  <si>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</si>
  <si>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</si>
  <si>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</si>
  <si>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</si>
  <si>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</si>
  <si>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</si>
  <si>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</si>
  <si>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</si>
  <si>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</si>
  <si>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</si>
  <si>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</si>
  <si>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</si>
  <si>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</si>
  <si>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</si>
  <si>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</si>
  <si>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</si>
  <si>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</si>
  <si>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</si>
  <si>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</si>
  <si>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</si>
  <si>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</si>
  <si>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</si>
  <si>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</si>
  <si>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</si>
  <si>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</si>
  <si>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</si>
  <si>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</si>
  <si>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</si>
  <si>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</si>
  <si>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</si>
  <si>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</si>
  <si>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</si>
  <si>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</si>
  <si>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</si>
  <si>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</si>
  <si>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</si>
  <si>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</si>
  <si>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</si>
  <si>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</si>
  <si>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</si>
  <si>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</si>
  <si>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</si>
  <si>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</si>
  <si>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</si>
  <si>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</si>
  <si>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</si>
  <si>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</si>
  <si>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</si>
  <si>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</si>
  <si>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</si>
  <si>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</si>
  <si>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</si>
  <si>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</si>
  <si>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</si>
  <si>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</si>
  <si>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</si>
  <si>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</si>
  <si>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</si>
  <si>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</si>
  <si>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</si>
  <si>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</si>
  <si>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</si>
  <si>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</si>
  <si>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</si>
  <si>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</si>
  <si>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</si>
  <si>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</si>
  <si>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</si>
  <si>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</si>
  <si>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</si>
  <si>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</si>
  <si>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</si>
  <si>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</si>
  <si>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</si>
  <si>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</si>
  <si>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</si>
  <si>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</si>
  <si>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</si>
  <si>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</si>
  <si>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</si>
  <si>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</si>
  <si>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</si>
  <si>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</si>
  <si>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</si>
  <si>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</si>
  <si>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</si>
  <si>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</si>
  <si>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</si>
  <si>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</si>
  <si>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</si>
  <si>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</si>
  <si>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</si>
  <si>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</si>
  <si>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</si>
  <si>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</si>
  <si>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</si>
  <si>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</si>
  <si>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</si>
  <si>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</si>
  <si>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</si>
  <si>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</si>
  <si>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</si>
  <si>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</si>
  <si>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</si>
  <si>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</si>
  <si>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</si>
  <si>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</si>
  <si>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</si>
  <si>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</si>
  <si>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</si>
  <si>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</si>
  <si>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</si>
  <si>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</si>
  <si>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</si>
  <si>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</si>
  <si>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</si>
  <si>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</si>
  <si>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</si>
  <si>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</si>
  <si>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</si>
  <si>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</si>
  <si>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</si>
  <si>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</si>
  <si>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</si>
  <si>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</si>
  <si>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</si>
  <si>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</si>
  <si>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</si>
  <si>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</si>
  <si>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</si>
  <si>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</si>
  <si>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</si>
  <si>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</si>
  <si>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</si>
  <si>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</si>
  <si>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</si>
  <si>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</si>
  <si>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</si>
  <si>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</si>
  <si>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</si>
  <si>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</si>
  <si>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</si>
  <si>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</si>
  <si>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</si>
  <si>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</si>
  <si>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</si>
  <si>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</si>
  <si>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</si>
  <si>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</si>
  <si>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</si>
  <si>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</si>
  <si>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</si>
  <si>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</si>
  <si>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</si>
  <si>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</si>
  <si>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</si>
  <si>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</si>
  <si>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</si>
  <si>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</si>
  <si>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</si>
  <si>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</si>
  <si>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</si>
  <si>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</si>
  <si>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</si>
  <si>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</si>
  <si>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</si>
  <si>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</si>
  <si>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</si>
  <si>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</si>
  <si>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</si>
  <si>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</si>
  <si>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</si>
  <si>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</si>
  <si>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</si>
  <si>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</si>
  <si>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</si>
  <si>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</si>
  <si>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</si>
  <si>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</si>
  <si>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</si>
  <si>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</si>
  <si>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</si>
  <si>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</si>
  <si>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</si>
  <si>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</si>
  <si>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</si>
  <si>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</si>
  <si>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</si>
  <si>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</si>
  <si>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</si>
  <si>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</si>
  <si>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</si>
  <si>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</si>
  <si>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</si>
  <si>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</si>
  <si>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</si>
  <si>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</si>
  <si>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</si>
  <si>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</si>
  <si>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</si>
  <si>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</si>
  <si>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</si>
  <si>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</si>
  <si>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</si>
  <si>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</si>
  <si>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</si>
  <si>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</si>
  <si>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</si>
  <si>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</si>
  <si>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</si>
  <si>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</si>
  <si>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</si>
  <si>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</si>
  <si>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</si>
  <si>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</si>
  <si>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</si>
  <si>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</si>
  <si>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</si>
  <si>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</si>
  <si>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</si>
  <si>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</si>
  <si>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</si>
  <si>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</si>
  <si>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</si>
  <si>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</si>
  <si>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</si>
  <si>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</si>
  <si>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</si>
  <si>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</si>
  <si>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</si>
  <si>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</si>
  <si>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</si>
  <si>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</si>
  <si>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</si>
  <si>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</si>
  <si>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</si>
  <si>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</si>
  <si>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</si>
  <si>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</si>
  <si>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</si>
  <si>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</si>
  <si>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</si>
  <si>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</si>
  <si>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</si>
  <si>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</si>
  <si>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</si>
  <si>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</si>
  <si>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</si>
  <si>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</si>
  <si>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</si>
  <si>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</si>
  <si>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</si>
  <si>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</si>
  <si>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</si>
  <si>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</si>
  <si>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</si>
  <si>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</si>
  <si>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</si>
  <si>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</si>
  <si>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</si>
  <si>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</si>
  <si>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</si>
  <si>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</si>
  <si>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</si>
  <si>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</si>
  <si>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</si>
  <si>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</si>
  <si>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</si>
  <si>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</si>
  <si>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</si>
  <si>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</si>
  <si>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</si>
  <si>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</si>
  <si>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</si>
  <si>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</si>
  <si>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</si>
  <si>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</si>
  <si>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</si>
  <si>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</si>
  <si>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</si>
  <si>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</si>
  <si>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</si>
  <si>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</si>
  <si>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</si>
  <si>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</si>
  <si>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</si>
  <si>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</si>
  <si>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</si>
  <si>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</si>
  <si>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</si>
  <si>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</si>
  <si>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</si>
  <si>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</si>
  <si>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</si>
  <si>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</si>
  <si>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</si>
  <si>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</si>
  <si>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</si>
  <si>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</si>
  <si>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</si>
  <si>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</si>
  <si>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</si>
  <si>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</si>
  <si>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</si>
  <si>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</si>
  <si>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</si>
  <si>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</si>
  <si>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</si>
  <si>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</si>
  <si>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</si>
  <si>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</si>
  <si>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</si>
  <si>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</si>
  <si>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</si>
  <si>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</si>
  <si>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</si>
  <si>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</si>
  <si>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</si>
  <si>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</si>
  <si>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</si>
  <si>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</si>
  <si>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</si>
  <si>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</si>
  <si>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</si>
  <si>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</si>
  <si>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</si>
  <si>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</si>
  <si>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</si>
  <si>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</si>
  <si>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</si>
  <si>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</si>
  <si>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</si>
  <si>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</si>
  <si>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</si>
  <si>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</si>
  <si>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</si>
  <si>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</si>
  <si>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</si>
  <si>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</si>
  <si>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</si>
  <si>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</si>
  <si>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</si>
  <si>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</si>
  <si>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</si>
  <si>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</si>
  <si>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</si>
  <si>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</si>
  <si>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</si>
  <si>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</si>
  <si>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</si>
  <si>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</si>
  <si>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</si>
  <si>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</si>
  <si>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</si>
  <si>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</si>
  <si>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</si>
  <si>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</si>
  <si>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</si>
  <si>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</si>
  <si>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</si>
  <si>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</si>
  <si>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</si>
  <si>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</si>
  <si>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</si>
  <si>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</si>
  <si>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</si>
  <si>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</si>
  <si>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</si>
  <si>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</si>
  <si>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</si>
  <si>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</si>
  <si>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</si>
  <si>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</si>
  <si>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</si>
  <si>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</si>
  <si>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</si>
  <si>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</si>
  <si>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</si>
  <si>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</si>
  <si>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</si>
  <si>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</si>
  <si>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</si>
  <si>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</si>
  <si>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</si>
  <si>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</si>
  <si>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</si>
  <si>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</si>
  <si>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</si>
  <si>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</si>
  <si>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</si>
  <si>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</si>
  <si>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</si>
  <si>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</si>
  <si>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</si>
  <si>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</si>
  <si>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</si>
  <si>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</si>
  <si>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</si>
  <si>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</si>
  <si>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</si>
  <si>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</si>
  <si>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</si>
  <si>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</si>
  <si>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</si>
  <si>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</si>
  <si>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</si>
  <si>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</si>
  <si>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</si>
  <si>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</si>
  <si>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</si>
  <si>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</si>
  <si>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</si>
  <si>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</si>
  <si>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</si>
  <si>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</si>
  <si>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</si>
  <si>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</si>
  <si>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</si>
  <si>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</si>
  <si>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</si>
  <si>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</si>
  <si>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</si>
  <si>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</si>
  <si>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</si>
  <si>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</si>
  <si>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</si>
  <si>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</si>
  <si>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</si>
  <si>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</si>
  <si>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</si>
  <si>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</si>
  <si>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</si>
  <si>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</si>
  <si>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</si>
  <si>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</si>
  <si>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</si>
  <si>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</si>
  <si>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</si>
  <si>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</si>
  <si>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</si>
  <si>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</si>
  <si>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</si>
  <si>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</si>
  <si>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</si>
  <si>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</si>
  <si>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</si>
  <si>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</si>
  <si>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</si>
  <si>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</si>
  <si>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</si>
  <si>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</si>
  <si>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</si>
  <si>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</si>
  <si>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</si>
  <si>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</si>
  <si>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</si>
  <si>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</si>
  <si>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</si>
  <si>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</si>
  <si>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</si>
  <si>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</si>
  <si>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</si>
  <si>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</si>
  <si>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</si>
  <si>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</si>
  <si>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</si>
  <si>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</si>
  <si>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</si>
  <si>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</si>
  <si>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</si>
  <si>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</si>
  <si>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</si>
  <si>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</si>
  <si>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</si>
  <si>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</si>
  <si>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</si>
  <si>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</si>
  <si>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</si>
  <si>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</si>
  <si>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</si>
  <si>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</si>
  <si>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</si>
  <si>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</si>
  <si>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</si>
  <si>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</si>
  <si>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</si>
  <si>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</si>
  <si>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</si>
  <si>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</si>
  <si>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</si>
  <si>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</si>
  <si>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</si>
  <si>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</si>
  <si>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</si>
  <si>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</si>
  <si>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</si>
  <si>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</si>
  <si>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</si>
  <si>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</si>
  <si>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</si>
  <si>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</si>
  <si>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</si>
  <si>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</si>
  <si>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</si>
  <si>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</si>
  <si>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</si>
  <si>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</si>
  <si>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</si>
  <si>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</si>
  <si>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</si>
  <si>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</si>
  <si>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</si>
  <si>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</si>
  <si>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</si>
  <si>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</si>
  <si>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</si>
  <si>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</si>
  <si>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</si>
  <si>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</si>
  <si>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</si>
  <si>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</si>
  <si>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</si>
  <si>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</si>
  <si>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</si>
  <si>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</si>
  <si>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</si>
  <si>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</si>
  <si>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</si>
  <si>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</si>
  <si>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</si>
  <si>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</si>
  <si>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</si>
  <si>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</si>
  <si>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</si>
  <si>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</si>
  <si>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</si>
  <si>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</si>
  <si>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</si>
  <si>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</si>
  <si>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</si>
  <si>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</si>
  <si>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</si>
  <si>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</si>
  <si>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</si>
  <si>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</si>
  <si>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</si>
  <si>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</si>
  <si>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</si>
  <si>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</si>
  <si>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</si>
  <si>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</si>
  <si>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</si>
  <si>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</si>
  <si>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</si>
  <si>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</si>
  <si>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</si>
  <si>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</si>
  <si>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</si>
  <si>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</si>
  <si>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</si>
  <si>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</si>
  <si>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</si>
  <si>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</si>
  <si>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</si>
  <si>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</si>
  <si>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</si>
  <si>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</si>
  <si>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</si>
  <si>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</si>
  <si>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</si>
  <si>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</si>
  <si>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</si>
  <si>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</si>
  <si>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</si>
  <si>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</si>
  <si>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</si>
  <si>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</si>
  <si>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</si>
  <si>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</si>
  <si>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</si>
  <si>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</si>
  <si>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</si>
  <si>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</si>
  <si>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</si>
  <si>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</si>
  <si>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</si>
  <si>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</si>
  <si>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</si>
  <si>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</si>
  <si>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</si>
  <si>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</si>
  <si>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</si>
  <si>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</si>
  <si>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</si>
  <si>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</si>
  <si>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</si>
  <si>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</si>
  <si>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</si>
  <si>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</si>
  <si>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</si>
  <si>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</si>
  <si>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</si>
  <si>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</si>
  <si>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</si>
  <si>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</si>
  <si>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</si>
  <si>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</si>
  <si>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</si>
  <si>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</si>
  <si>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</si>
  <si>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</si>
  <si>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</si>
  <si>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</si>
  <si>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</si>
  <si>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</si>
  <si>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</si>
  <si>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</si>
  <si>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</si>
  <si>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</si>
  <si>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</si>
  <si>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</si>
  <si>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</si>
  <si>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</si>
  <si>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</si>
  <si>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</si>
  <si>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</si>
  <si>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</si>
  <si>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</si>
  <si>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</si>
  <si>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</si>
  <si>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</si>
  <si>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</si>
  <si>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</si>
  <si>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</si>
  <si>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</si>
  <si>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</si>
  <si>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</si>
  <si>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</si>
  <si>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</si>
  <si>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</si>
  <si>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</si>
  <si>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</si>
  <si>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</si>
  <si>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</si>
  <si>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</si>
  <si>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</si>
  <si>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</si>
  <si>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</si>
  <si>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</si>
  <si>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</si>
  <si>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</si>
  <si>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</si>
  <si>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</si>
  <si>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</si>
  <si>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</si>
  <si>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</si>
  <si>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</si>
  <si>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</si>
  <si>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</si>
  <si>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</si>
  <si>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</si>
  <si>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</si>
  <si>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</si>
  <si>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</si>
  <si>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</si>
  <si>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</si>
  <si>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</si>
  <si>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</si>
  <si>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</si>
  <si>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</si>
  <si>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</si>
  <si>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</si>
  <si>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</si>
  <si>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</si>
  <si>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</si>
  <si>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</si>
  <si>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</si>
  <si>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</si>
  <si>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</si>
  <si>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</si>
  <si>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</si>
  <si>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</si>
  <si>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</si>
  <si>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</si>
  <si>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</si>
  <si>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</si>
  <si>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</si>
  <si>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</si>
  <si>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</si>
  <si>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</si>
  <si>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</si>
  <si>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</si>
  <si>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</si>
  <si>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</si>
  <si>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</si>
  <si>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</si>
  <si>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</si>
  <si>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</si>
  <si>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</si>
  <si>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</si>
  <si>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</si>
  <si>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</si>
  <si>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</si>
  <si>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</si>
  <si>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</si>
  <si>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</si>
  <si>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</si>
  <si>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</si>
  <si>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</si>
  <si>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</si>
  <si>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</si>
  <si>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</si>
  <si>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</si>
  <si>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</si>
  <si>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</si>
  <si>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</si>
  <si>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</si>
  <si>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</si>
  <si>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</si>
  <si>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</si>
  <si>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</si>
  <si>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</si>
  <si>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</si>
  <si>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</si>
  <si>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</si>
  <si>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</si>
  <si>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</si>
  <si>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</si>
  <si>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</si>
  <si>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</si>
  <si>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</si>
  <si>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</si>
  <si>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</si>
  <si>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</si>
  <si>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</si>
  <si>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</si>
  <si>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</si>
  <si>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</si>
  <si>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</si>
  <si>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</si>
  <si>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</si>
  <si>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</si>
  <si>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</si>
  <si>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</si>
  <si>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</si>
  <si>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</si>
  <si>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</si>
  <si>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</si>
  <si>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</si>
  <si>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</si>
  <si>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</si>
  <si>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</si>
  <si>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</si>
  <si>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</si>
  <si>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</si>
  <si>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</si>
  <si>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</si>
  <si>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</si>
  <si>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</si>
  <si>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</si>
  <si>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</si>
  <si>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</si>
  <si>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</si>
  <si>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</si>
  <si>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</si>
  <si>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</si>
  <si>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</si>
  <si>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</si>
  <si>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</si>
  <si>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</si>
  <si>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</si>
  <si>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</si>
  <si>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</si>
  <si>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</si>
  <si>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</si>
  <si>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</si>
  <si>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</si>
  <si>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</si>
  <si>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</si>
  <si>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</si>
  <si>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</si>
  <si>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</si>
  <si>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</si>
  <si>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</si>
  <si>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</si>
  <si>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</si>
  <si>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</si>
  <si>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</si>
  <si>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</si>
  <si>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</si>
  <si>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</si>
  <si>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</si>
  <si>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</si>
  <si>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</si>
  <si>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</si>
  <si>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</si>
  <si>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</si>
  <si>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</si>
  <si>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</si>
  <si>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</si>
  <si>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</si>
  <si>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</si>
  <si>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</si>
  <si>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</si>
  <si>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</si>
  <si>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</si>
  <si>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</si>
  <si>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</si>
  <si>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</si>
  <si>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</si>
  <si>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</si>
  <si>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</si>
  <si>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</si>
  <si>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</si>
  <si>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</si>
  <si>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</si>
  <si>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</si>
  <si>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</si>
  <si>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</si>
  <si>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</si>
  <si>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</si>
  <si>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</si>
  <si>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</si>
  <si>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</si>
  <si>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</si>
  <si>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</si>
  <si>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</si>
  <si>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</si>
  <si>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</si>
  <si>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</si>
  <si>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</si>
  <si>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</si>
  <si>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</si>
  <si>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</si>
  <si>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</si>
  <si>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</si>
  <si>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</si>
  <si>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</si>
  <si>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</si>
  <si>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</si>
  <si>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</si>
  <si>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</si>
  <si>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</si>
  <si>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</si>
  <si>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</si>
  <si>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</si>
  <si>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</si>
  <si>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</si>
  <si>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</si>
  <si>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</si>
  <si>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</si>
  <si>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</si>
  <si>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</si>
  <si>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</si>
  <si>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</si>
  <si>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</si>
  <si>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</si>
  <si>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</si>
  <si>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</si>
  <si>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</si>
  <si>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</si>
  <si>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</si>
  <si>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</si>
  <si>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</si>
  <si>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</si>
  <si>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</si>
  <si>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</si>
  <si>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</si>
  <si>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</si>
  <si>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</si>
  <si>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</si>
  <si>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</si>
  <si>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</si>
  <si>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</si>
  <si>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</si>
  <si>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</si>
  <si>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</si>
  <si>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</si>
  <si>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</si>
  <si>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</si>
  <si>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</si>
  <si>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</si>
  <si>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</si>
  <si>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</si>
  <si>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</si>
  <si>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</si>
  <si>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</si>
  <si>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</si>
  <si>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</si>
  <si>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</si>
  <si>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</si>
  <si>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</si>
  <si>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</si>
  <si>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</si>
  <si>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</si>
  <si>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</si>
  <si>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</si>
  <si>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</si>
  <si>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</si>
  <si>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</si>
  <si>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</si>
  <si>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</si>
  <si>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</si>
  <si>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</si>
  <si>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</si>
  <si>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</si>
  <si>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</si>
  <si>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</si>
  <si>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</si>
  <si>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</si>
  <si>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</si>
  <si>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</si>
  <si>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</si>
  <si>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</si>
  <si>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</si>
  <si>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</si>
  <si>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</si>
  <si>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</si>
  <si>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</si>
  <si>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</si>
  <si>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</si>
  <si>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</si>
  <si>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</si>
  <si>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</si>
  <si>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</si>
  <si>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</si>
  <si>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</si>
  <si>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</si>
  <si>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</si>
  <si>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</si>
  <si>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</si>
  <si>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</si>
  <si>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</si>
  <si>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</si>
  <si>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</si>
  <si>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</si>
  <si>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</si>
  <si>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</si>
  <si>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</si>
  <si>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</si>
  <si>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</si>
  <si>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</si>
  <si>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</si>
  <si>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</si>
  <si>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</si>
  <si>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</si>
  <si>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</si>
  <si>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</si>
  <si>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</si>
  <si>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</si>
  <si>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</si>
  <si>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</si>
  <si>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</si>
  <si>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</si>
  <si>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</si>
  <si>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</si>
  <si>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</si>
  <si>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</si>
  <si>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</si>
  <si>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</si>
  <si>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</si>
  <si>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</si>
  <si>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</si>
  <si>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</si>
  <si>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</si>
  <si>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</si>
  <si>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</si>
  <si>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</si>
  <si>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</si>
  <si>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</si>
  <si>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</si>
  <si>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</si>
  <si>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</si>
  <si>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</si>
  <si>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</si>
  <si>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</si>
  <si>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</si>
  <si>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</si>
  <si>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</si>
  <si>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</si>
  <si>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</si>
  <si>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</si>
  <si>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</si>
  <si>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</si>
  <si>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</si>
  <si>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</si>
  <si>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</si>
  <si>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</si>
  <si>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</si>
  <si>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</si>
  <si>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</si>
  <si>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</si>
  <si>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</si>
  <si>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</si>
  <si>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</si>
  <si>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</si>
  <si>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</si>
  <si>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</si>
  <si>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</si>
  <si>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</si>
  <si>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</si>
  <si>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</si>
  <si>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</si>
  <si>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</si>
  <si>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</si>
  <si>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</si>
  <si>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</si>
  <si>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</si>
  <si>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</si>
  <si>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</si>
  <si>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</si>
  <si>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</si>
  <si>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</si>
  <si>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</si>
  <si>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</si>
  <si>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</si>
  <si>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</si>
  <si>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</si>
  <si>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</si>
  <si>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</si>
  <si>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</si>
  <si>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</si>
  <si>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</si>
  <si>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</si>
  <si>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</si>
  <si>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</si>
  <si>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</si>
  <si>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</si>
  <si>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</si>
  <si>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</si>
  <si>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</si>
  <si>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</si>
  <si>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</si>
  <si>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</si>
  <si>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</si>
  <si>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</si>
  <si>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</si>
  <si>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</si>
  <si>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</si>
  <si>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</si>
  <si>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</si>
  <si>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</si>
  <si>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</si>
  <si>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</si>
  <si>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</si>
  <si>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</si>
  <si>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</si>
  <si>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</si>
  <si>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</si>
  <si>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</si>
  <si>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</si>
  <si>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</si>
  <si>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</si>
  <si>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</si>
  <si>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</si>
  <si>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</si>
  <si>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</si>
  <si>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</si>
  <si>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</si>
  <si>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</si>
  <si>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</si>
  <si>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</si>
  <si>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</si>
  <si>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</si>
  <si>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</si>
  <si>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</si>
  <si>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</si>
  <si>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</si>
  <si>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</si>
  <si>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</si>
  <si>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</si>
  <si>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</si>
  <si>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</si>
  <si>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</si>
  <si>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</si>
  <si>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</si>
  <si>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</si>
  <si>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</si>
  <si>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</si>
  <si>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</si>
  <si>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</si>
  <si>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</si>
  <si>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</si>
  <si>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</si>
  <si>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</si>
  <si>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</si>
  <si>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</si>
  <si>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</si>
  <si>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</si>
  <si>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</si>
  <si>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</si>
  <si>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</si>
  <si>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</si>
  <si>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</si>
  <si>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</si>
  <si>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</si>
  <si>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</si>
  <si>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</si>
  <si>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</si>
  <si>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</si>
  <si>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</si>
  <si>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</si>
  <si>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</si>
  <si>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</si>
  <si>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</si>
  <si>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</si>
  <si>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</si>
  <si>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</si>
  <si>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</si>
  <si>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</si>
  <si>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</si>
  <si>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</si>
  <si>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</si>
  <si>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</si>
  <si>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</si>
  <si>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</si>
  <si>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</si>
  <si>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</si>
  <si>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</si>
  <si>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</si>
  <si>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</si>
  <si>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</si>
  <si>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</si>
  <si>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</si>
  <si>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</si>
  <si>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</si>
  <si>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</si>
  <si>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</si>
  <si>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</si>
  <si>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</si>
  <si>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</si>
  <si>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</si>
  <si>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</si>
  <si>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</si>
  <si>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</si>
  <si>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</si>
  <si>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</si>
  <si>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</si>
  <si>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</si>
  <si>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</si>
  <si>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</si>
  <si>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</si>
  <si>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</si>
  <si>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</si>
  <si>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</si>
  <si>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</si>
  <si>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</si>
  <si>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</si>
  <si>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</si>
  <si>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</si>
  <si>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</si>
  <si>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</si>
  <si>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</si>
  <si>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</si>
  <si>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</si>
  <si>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</si>
  <si>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</si>
  <si>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</si>
  <si>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</si>
  <si>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</si>
  <si>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</si>
  <si>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</si>
  <si>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</si>
  <si>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</si>
  <si>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</si>
  <si>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</si>
  <si>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</si>
  <si>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</si>
  <si>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</si>
  <si>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</si>
  <si>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</si>
  <si>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</si>
  <si>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</si>
  <si>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</si>
  <si>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</si>
  <si>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</si>
  <si>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</si>
  <si>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</si>
  <si>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</si>
  <si>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</si>
  <si>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</si>
  <si>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</si>
  <si>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</si>
  <si>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</si>
  <si>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</si>
  <si>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</si>
  <si>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</si>
  <si>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</si>
  <si>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</si>
  <si>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</si>
  <si>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</si>
  <si>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</si>
  <si>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</si>
  <si>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</si>
  <si>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</si>
  <si>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</si>
  <si>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</si>
  <si>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</si>
  <si>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</si>
  <si>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</si>
  <si>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</si>
  <si>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</si>
  <si>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</si>
  <si>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</si>
  <si>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</si>
  <si>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</si>
  <si>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</si>
  <si>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</si>
  <si>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</si>
  <si>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</si>
  <si>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</si>
  <si>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</si>
  <si>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</si>
  <si>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</si>
  <si>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</si>
  <si>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</si>
  <si>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</si>
  <si>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</si>
  <si>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</si>
  <si>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</si>
  <si>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</si>
  <si>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</si>
  <si>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</si>
  <si>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</si>
  <si>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</si>
  <si>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</si>
  <si>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</si>
  <si>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</si>
  <si>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</si>
  <si>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</si>
  <si>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</si>
  <si>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</si>
  <si>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</si>
  <si>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</si>
  <si>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</si>
  <si>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</si>
  <si>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</si>
  <si>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</si>
  <si>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</si>
  <si>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</si>
  <si>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</si>
  <si>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</si>
  <si>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</si>
  <si>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</si>
  <si>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</si>
  <si>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</si>
  <si>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</si>
  <si>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</si>
  <si>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</si>
  <si>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</si>
  <si>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</si>
  <si>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</si>
  <si>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</si>
  <si>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</si>
  <si>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</si>
  <si>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</si>
  <si>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</si>
  <si>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</si>
  <si>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</si>
  <si>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</si>
  <si>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</si>
  <si>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</si>
  <si>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</si>
  <si>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</si>
  <si>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</si>
  <si>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</si>
  <si>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</si>
  <si>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</si>
  <si>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</si>
  <si>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</si>
  <si>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</si>
  <si>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</si>
  <si>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</si>
  <si>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</si>
  <si>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</si>
  <si>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</si>
  <si>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</si>
  <si>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</si>
  <si>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</si>
  <si>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</si>
  <si>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</si>
  <si>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</si>
  <si>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</si>
  <si>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</si>
  <si>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</si>
  <si>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</si>
  <si>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</si>
  <si>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</si>
  <si>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</si>
  <si>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</si>
  <si>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</si>
  <si>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</si>
  <si>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</si>
  <si>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</si>
  <si>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</si>
  <si>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</si>
  <si>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</si>
  <si>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</si>
  <si>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</si>
  <si>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</si>
  <si>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</si>
  <si>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</si>
  <si>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</si>
  <si>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</si>
  <si>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</si>
  <si>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</si>
  <si>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</si>
  <si>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</si>
  <si>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</si>
  <si>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</si>
  <si>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</si>
  <si>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</si>
  <si>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</si>
  <si>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</si>
  <si>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</si>
  <si>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</si>
  <si>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</si>
  <si>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</si>
  <si>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</si>
  <si>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</si>
  <si>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</si>
  <si>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</si>
  <si>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</si>
  <si>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</si>
  <si>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</si>
  <si>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</si>
  <si>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</si>
  <si>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</si>
  <si>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</si>
  <si>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</si>
  <si>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</si>
  <si>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</si>
  <si>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</si>
  <si>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</si>
  <si>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</si>
  <si>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</si>
  <si>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</si>
  <si>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</si>
  <si>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</si>
  <si>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</si>
  <si>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</si>
  <si>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</si>
  <si>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</si>
  <si>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</si>
  <si>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</si>
  <si>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</si>
  <si>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</si>
  <si>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</si>
  <si>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</si>
  <si>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</si>
  <si>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</si>
  <si>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</si>
  <si>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</si>
  <si>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</si>
  <si>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</si>
  <si>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</si>
  <si>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</si>
  <si>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</si>
  <si>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</si>
  <si>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</si>
  <si>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</si>
  <si>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</si>
  <si>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</si>
  <si>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</si>
  <si>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</si>
  <si>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</si>
  <si>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</si>
  <si>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</si>
  <si>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</si>
  <si>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</si>
  <si>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</si>
  <si>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</si>
  <si>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</si>
  <si>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</si>
  <si>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</si>
  <si>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</si>
  <si>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</si>
  <si>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</si>
  <si>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</si>
  <si>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</si>
  <si>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</si>
  <si>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</si>
  <si>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</si>
  <si>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</si>
  <si>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</si>
  <si>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</si>
  <si>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</si>
  <si>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</si>
  <si>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</si>
  <si>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</si>
  <si>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</si>
  <si>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</si>
  <si>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</si>
  <si>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</si>
  <si>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</si>
  <si>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</si>
  <si>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</si>
  <si>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</si>
  <si>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</si>
  <si>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</si>
  <si>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</si>
  <si>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</si>
  <si>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</si>
  <si>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</si>
  <si>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</si>
  <si>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</si>
  <si>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</si>
  <si>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</si>
  <si>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</si>
  <si>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</si>
  <si>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</si>
  <si>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</si>
  <si>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</si>
  <si>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</si>
  <si>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</si>
  <si>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</si>
  <si>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</si>
  <si>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</si>
  <si>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</si>
  <si>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</si>
  <si>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</si>
  <si>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</si>
  <si>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</si>
  <si>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</si>
  <si>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</si>
  <si>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</si>
  <si>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</si>
  <si>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</si>
  <si>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</si>
  <si>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</si>
  <si>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</si>
  <si>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</si>
  <si>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</si>
  <si>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</si>
  <si>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</si>
  <si>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</si>
  <si>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</si>
  <si>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</si>
  <si>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</si>
  <si>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</si>
  <si>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</si>
  <si>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</si>
  <si>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</si>
  <si>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</si>
  <si>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</si>
  <si>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</si>
  <si>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</si>
  <si>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</si>
  <si>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</si>
  <si>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</si>
  <si>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</si>
  <si>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</si>
  <si>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</si>
  <si>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</si>
  <si>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</si>
  <si>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</si>
  <si>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</si>
  <si>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</si>
  <si>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</si>
  <si>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</si>
  <si>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</si>
  <si>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</si>
  <si>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</si>
  <si>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</si>
  <si>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</si>
  <si>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</si>
  <si>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</si>
  <si>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</si>
  <si>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</si>
  <si>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</si>
  <si>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</si>
  <si>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</si>
  <si>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</si>
  <si>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</si>
  <si>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</si>
  <si>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</si>
  <si>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</si>
  <si>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</si>
  <si>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</si>
  <si>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</si>
  <si>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</si>
  <si>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</si>
  <si>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</si>
  <si>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</si>
  <si>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</si>
  <si>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</si>
  <si>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</si>
  <si>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</si>
  <si>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</si>
  <si>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</si>
  <si>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</si>
  <si>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</si>
  <si>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</si>
  <si>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</si>
  <si>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</si>
  <si>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</si>
  <si>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</si>
  <si>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</si>
  <si>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</si>
  <si>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</si>
  <si>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</si>
  <si>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</si>
  <si>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</si>
  <si>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</si>
  <si>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</si>
  <si>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</si>
  <si>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</si>
  <si>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</si>
  <si>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</si>
  <si>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</si>
  <si>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</si>
  <si>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</si>
  <si>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</si>
  <si>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</si>
  <si>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</si>
  <si>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</si>
  <si>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</si>
  <si>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</si>
  <si>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</si>
  <si>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</si>
  <si>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</si>
  <si>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</si>
  <si>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</si>
  <si>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</si>
  <si>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</si>
  <si>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</si>
  <si>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</si>
  <si>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</si>
  <si>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</si>
  <si>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</si>
  <si>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</si>
  <si>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</si>
  <si>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</si>
  <si>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</si>
  <si>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</si>
  <si>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</si>
  <si>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</si>
  <si>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</si>
  <si>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</si>
  <si>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</si>
  <si>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</si>
  <si>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</si>
  <si>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</si>
  <si>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</si>
  <si>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</si>
  <si>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</si>
  <si>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</si>
  <si>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</si>
  <si>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</si>
  <si>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</si>
  <si>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</si>
  <si>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</si>
  <si>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</si>
  <si>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</si>
  <si>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</si>
  <si>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</si>
  <si>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</si>
  <si>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</si>
  <si>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</si>
  <si>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</si>
  <si>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</si>
  <si>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</si>
  <si>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</si>
  <si>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</si>
  <si>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</si>
  <si>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</si>
  <si>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</si>
  <si>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</si>
  <si>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</si>
  <si>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</si>
  <si>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</si>
  <si>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</si>
  <si>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</si>
  <si>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</si>
  <si>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</si>
  <si>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</si>
  <si>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</si>
  <si>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</si>
  <si>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</si>
  <si>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</si>
  <si>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</si>
  <si>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</si>
  <si>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</si>
  <si>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</si>
  <si>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</si>
  <si>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</si>
  <si>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</si>
  <si>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</si>
  <si>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</si>
  <si>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</si>
  <si>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</si>
  <si>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</si>
  <si>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</si>
  <si>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</si>
  <si>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</si>
  <si>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</si>
  <si>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</si>
  <si>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</si>
  <si>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</si>
  <si>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</si>
  <si>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</si>
  <si>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</si>
  <si>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</si>
  <si>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</si>
  <si>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</si>
  <si>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</si>
  <si>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</si>
  <si>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</si>
  <si>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</si>
  <si>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</si>
  <si>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</si>
  <si>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</si>
  <si>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</si>
  <si>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</si>
  <si>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</si>
  <si>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</si>
  <si>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</si>
  <si>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</si>
  <si>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</si>
  <si>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</si>
  <si>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</si>
  <si>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</si>
  <si>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</si>
  <si>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</si>
  <si>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</si>
  <si>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</si>
  <si>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</si>
  <si>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</si>
  <si>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</si>
  <si>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</si>
  <si>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</si>
  <si>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</si>
  <si>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</si>
  <si>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</si>
  <si>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</si>
  <si>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</si>
  <si>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</si>
  <si>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</si>
  <si>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</si>
  <si>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</si>
  <si>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</si>
  <si>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</si>
  <si>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</si>
  <si>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</si>
  <si>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</si>
  <si>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</si>
  <si>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</si>
  <si>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</si>
  <si>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</si>
  <si>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</si>
  <si>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</si>
  <si>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</si>
  <si>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</si>
  <si>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</si>
  <si>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</si>
  <si>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</si>
  <si>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</si>
  <si>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</si>
  <si>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</si>
  <si>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</si>
  <si>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</si>
  <si>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</si>
  <si>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</si>
  <si>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</si>
  <si>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</si>
  <si>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</si>
  <si>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</si>
  <si>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</si>
  <si>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</si>
  <si>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</si>
  <si>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</si>
  <si>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</si>
  <si>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</si>
  <si>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</si>
  <si>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</si>
  <si>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</si>
  <si>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</si>
  <si>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</si>
  <si>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</si>
  <si>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</si>
  <si>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</si>
  <si>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</si>
  <si>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</si>
  <si>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</si>
  <si>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</si>
  <si>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</si>
  <si>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</si>
  <si>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</si>
  <si>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</si>
  <si>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</si>
  <si>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</si>
  <si>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</si>
  <si>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</si>
  <si>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</si>
  <si>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</si>
  <si>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</si>
  <si>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</si>
  <si>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</si>
  <si>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</si>
  <si>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</si>
  <si>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</si>
  <si>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</si>
  <si>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</si>
  <si>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</si>
  <si>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</si>
  <si>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</si>
  <si>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</si>
  <si>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</si>
  <si>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</si>
  <si>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</si>
  <si>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</si>
  <si>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</si>
  <si>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</si>
  <si>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</si>
  <si>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</si>
  <si>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</si>
  <si>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</si>
  <si>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</si>
  <si>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</si>
  <si>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</si>
  <si>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</si>
  <si>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</si>
  <si>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</si>
  <si>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</si>
  <si>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</si>
  <si>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</si>
  <si>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</si>
  <si>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</si>
  <si>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</si>
  <si>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</si>
  <si>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</si>
  <si>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</si>
  <si>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</si>
  <si>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</si>
  <si>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</si>
  <si>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</si>
  <si>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</si>
  <si>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</si>
  <si>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</si>
  <si>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</si>
  <si>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</si>
  <si>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</si>
  <si>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</si>
  <si>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</si>
  <si>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</si>
  <si>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</si>
  <si>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</si>
  <si>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</si>
  <si>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</si>
  <si>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</si>
  <si>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</si>
  <si>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</si>
  <si>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</si>
  <si>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</si>
  <si>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</si>
  <si>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</si>
  <si>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</si>
  <si>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</si>
  <si>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</si>
  <si>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</si>
  <si>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</si>
  <si>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</si>
  <si>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</si>
  <si>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</si>
  <si>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</si>
  <si>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</si>
  <si>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</si>
  <si>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</si>
  <si>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</si>
  <si>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</si>
  <si>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</si>
  <si>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</si>
  <si>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</si>
  <si>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</si>
  <si>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</si>
  <si>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</si>
  <si>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</si>
  <si>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</si>
  <si>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</si>
  <si>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</si>
  <si>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</si>
  <si>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</si>
  <si>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</si>
  <si>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</si>
  <si>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</si>
  <si>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</si>
  <si>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</si>
  <si>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</si>
  <si>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</si>
  <si>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</si>
  <si>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</si>
  <si>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</si>
  <si>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</si>
  <si>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</si>
  <si>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</si>
  <si>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</si>
  <si>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</si>
  <si>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</si>
  <si>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</si>
  <si>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</si>
  <si>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</si>
  <si>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</si>
  <si>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</si>
  <si>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</si>
  <si>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</si>
  <si>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</si>
  <si>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</si>
  <si>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</si>
  <si>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</si>
  <si>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</si>
  <si>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</si>
  <si>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</si>
  <si>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</si>
  <si>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</si>
  <si>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</si>
  <si>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</si>
  <si>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</si>
  <si>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</si>
  <si>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</si>
  <si>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</si>
  <si>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</si>
  <si>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</si>
  <si>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</si>
  <si>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</si>
  <si>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</si>
  <si>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</si>
  <si>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</si>
  <si>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</si>
  <si>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</si>
  <si>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</si>
  <si>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</si>
  <si>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</si>
  <si>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</si>
  <si>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</si>
  <si>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</si>
  <si>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</si>
  <si>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</si>
  <si>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</si>
  <si>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</si>
  <si>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</si>
  <si>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</si>
  <si>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</si>
  <si>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</si>
  <si>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</si>
  <si>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</si>
  <si>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</si>
  <si>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</si>
  <si>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</si>
  <si>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</si>
  <si>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</si>
  <si>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</si>
  <si>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</si>
  <si>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</si>
  <si>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</si>
  <si>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</si>
  <si>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</si>
  <si>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</si>
  <si>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</si>
  <si>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</si>
  <si>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</si>
  <si>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</si>
  <si>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</si>
  <si>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</si>
  <si>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</si>
  <si>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</si>
  <si>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</si>
  <si>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</si>
  <si>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</si>
  <si>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</si>
  <si>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</si>
  <si>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</si>
  <si>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</si>
  <si>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</si>
  <si>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</si>
  <si>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</si>
  <si>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</si>
  <si>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</si>
  <si>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</si>
  <si>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</si>
  <si>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</si>
  <si>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</si>
  <si>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</si>
  <si>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</si>
  <si>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</si>
  <si>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</si>
  <si>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</si>
  <si>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</si>
  <si>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</si>
  <si>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</si>
  <si>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</si>
  <si>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</si>
  <si>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</si>
  <si>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</si>
  <si>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</si>
  <si>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</si>
  <si>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</si>
  <si>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</si>
  <si>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</si>
  <si>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</si>
  <si>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</si>
  <si>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</si>
  <si>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</si>
  <si>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</si>
  <si>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</si>
  <si>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</si>
  <si>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</si>
  <si>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</si>
  <si>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</si>
  <si>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</si>
  <si>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</si>
  <si>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</si>
  <si>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</si>
  <si>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</si>
  <si>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</si>
  <si>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</si>
  <si>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</si>
  <si>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</si>
  <si>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</si>
  <si>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</si>
  <si>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</si>
  <si>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</si>
  <si>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</si>
  <si>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</si>
  <si>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</si>
  <si>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</si>
  <si>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</si>
  <si>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</si>
  <si>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</si>
  <si>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</si>
  <si>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</si>
  <si>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</si>
  <si>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</si>
  <si>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</si>
  <si>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</si>
  <si>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</si>
  <si>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</si>
  <si>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</si>
  <si>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</si>
  <si>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</si>
  <si>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</si>
  <si>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</si>
  <si>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</si>
  <si>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</si>
  <si>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</si>
  <si>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</si>
  <si>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</si>
  <si>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</si>
  <si>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</si>
  <si>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</si>
  <si>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</si>
  <si>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</si>
  <si>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</si>
  <si>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</si>
  <si>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</si>
  <si>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</si>
  <si>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</si>
  <si>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</si>
  <si>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</si>
  <si>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</si>
  <si>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</si>
  <si>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</si>
  <si>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</si>
  <si>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</si>
  <si>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</si>
  <si>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</si>
  <si>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</si>
  <si>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</si>
  <si>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</si>
  <si>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</si>
  <si>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</si>
  <si>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</si>
  <si>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</si>
  <si>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</si>
  <si>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</si>
  <si>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</si>
  <si>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</si>
  <si>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</si>
  <si>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</si>
  <si>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</si>
  <si>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</si>
  <si>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</si>
  <si>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</si>
  <si>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</si>
  <si>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</si>
  <si>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</si>
  <si>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</si>
  <si>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</si>
  <si>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</si>
  <si>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</si>
  <si>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</si>
  <si>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</si>
  <si>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</si>
  <si>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</si>
  <si>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</si>
  <si>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</si>
  <si>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</si>
  <si>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</si>
  <si>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</si>
  <si>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</si>
  <si>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</si>
  <si>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</si>
  <si>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</si>
  <si>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</si>
  <si>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</si>
  <si>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</si>
  <si>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</si>
  <si>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</si>
  <si>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</si>
  <si>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</si>
  <si>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</si>
  <si>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</si>
  <si>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</si>
  <si>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</si>
  <si>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</si>
  <si>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</si>
  <si>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</si>
  <si>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</si>
  <si>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</si>
  <si>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</si>
  <si>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</si>
  <si>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</si>
  <si>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</si>
  <si>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</si>
  <si>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</si>
  <si>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</si>
  <si>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</si>
  <si>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</si>
  <si>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</si>
  <si>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</si>
  <si>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</si>
  <si>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</si>
  <si>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</si>
  <si>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</si>
  <si>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</si>
  <si>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</si>
  <si>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</si>
  <si>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</si>
  <si>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</si>
  <si>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</si>
  <si>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</si>
  <si>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</si>
  <si>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</si>
  <si>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</si>
  <si>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</si>
  <si>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</si>
  <si>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</si>
  <si>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</si>
  <si>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</si>
  <si>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</si>
  <si>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</si>
  <si>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</si>
  <si>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</si>
  <si>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</si>
  <si>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</si>
  <si>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</si>
  <si>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</si>
  <si>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</si>
  <si>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</si>
  <si>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</si>
  <si>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</si>
  <si>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</si>
  <si>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</si>
  <si>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</si>
  <si>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</si>
  <si>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</si>
  <si>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</si>
  <si>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</si>
  <si>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</si>
  <si>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</si>
  <si>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</si>
  <si>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</si>
  <si>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</si>
  <si>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</si>
  <si>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</si>
  <si>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</si>
  <si>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</si>
  <si>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</si>
  <si>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</si>
  <si>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</si>
  <si>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</si>
  <si>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</si>
  <si>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</si>
  <si>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</si>
  <si>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</si>
  <si>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</si>
  <si>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</si>
  <si>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</si>
  <si>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</si>
  <si>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</si>
  <si>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</si>
  <si>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</si>
  <si>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</si>
  <si>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</si>
  <si>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</si>
  <si>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</si>
  <si>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</si>
  <si>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</si>
  <si>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</si>
  <si>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</si>
  <si>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</si>
  <si>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</si>
  <si>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</si>
  <si>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</si>
  <si>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</si>
  <si>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</si>
  <si>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</si>
  <si>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</si>
  <si>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</si>
  <si>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</si>
  <si>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</si>
  <si>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</si>
  <si>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</si>
  <si>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</si>
  <si>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</si>
  <si>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</si>
  <si>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</si>
  <si>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</si>
  <si>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</si>
  <si>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</si>
  <si>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</si>
  <si>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</si>
  <si>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</si>
  <si>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</si>
  <si>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</si>
  <si>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</si>
  <si>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</si>
  <si>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</si>
  <si>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</si>
  <si>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</si>
  <si>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</si>
  <si>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</si>
  <si>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</si>
  <si>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</si>
  <si>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</si>
  <si>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</si>
  <si>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</si>
  <si>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</si>
  <si>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</si>
  <si>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</si>
  <si>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</si>
  <si>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</si>
  <si>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</si>
  <si>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</si>
  <si>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</si>
  <si>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</si>
  <si>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</si>
  <si>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</si>
  <si>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</si>
  <si>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</si>
  <si>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</si>
  <si>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</si>
  <si>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</si>
  <si>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</si>
  <si>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</si>
  <si>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</si>
  <si>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</si>
  <si>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</si>
  <si>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</si>
  <si>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</si>
  <si>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</si>
  <si>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</si>
  <si>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</si>
  <si>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</si>
  <si>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</si>
  <si>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</si>
  <si>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</si>
  <si>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</si>
  <si>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</si>
  <si>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</si>
  <si>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</si>
  <si>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</si>
  <si>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</si>
  <si>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</si>
  <si>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</si>
  <si>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</si>
  <si>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</si>
  <si>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</si>
  <si>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</si>
  <si>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</si>
  <si>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</si>
  <si>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</si>
  <si>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</si>
  <si>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</si>
  <si>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</si>
  <si>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</si>
  <si>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</si>
  <si>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</si>
  <si>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</si>
  <si>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</si>
  <si>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</si>
  <si>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</si>
  <si>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</si>
  <si>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</si>
  <si>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</si>
  <si>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</si>
  <si>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</si>
  <si>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</si>
  <si>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</si>
  <si>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</si>
  <si>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</si>
  <si>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</si>
  <si>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</si>
  <si>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</si>
  <si>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</si>
  <si>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</si>
  <si>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</si>
  <si>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</si>
  <si>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</si>
  <si>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</si>
  <si>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</si>
  <si>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</si>
  <si>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</si>
  <si>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</si>
  <si>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</si>
  <si>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</si>
  <si>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</si>
  <si>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</si>
  <si>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</si>
  <si>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</si>
  <si>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</si>
  <si>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</si>
  <si>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</si>
  <si>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</si>
  <si>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</si>
  <si>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</si>
  <si>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</si>
  <si>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</si>
  <si>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</si>
  <si>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</si>
  <si>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</si>
  <si>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</si>
  <si>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</si>
  <si>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</si>
  <si>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</si>
  <si>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</si>
  <si>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</si>
  <si>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</si>
  <si>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</si>
  <si>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</si>
  <si>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</si>
  <si>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</si>
  <si>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</si>
  <si>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</si>
  <si>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</si>
  <si>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</si>
  <si>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</si>
  <si>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</si>
  <si>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</si>
  <si>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</si>
  <si>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</si>
  <si>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</si>
  <si>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</si>
  <si>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</si>
  <si>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</si>
  <si>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</si>
  <si>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</si>
  <si>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</si>
  <si>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</si>
  <si>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</si>
  <si>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</si>
  <si>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</si>
  <si>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</si>
  <si>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</si>
  <si>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</si>
  <si>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</si>
  <si>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</si>
  <si>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</si>
  <si>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</si>
  <si>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</si>
  <si>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</si>
  <si>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</si>
  <si>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</si>
  <si>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</si>
  <si>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</si>
  <si>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</si>
  <si>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</si>
  <si>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</si>
  <si>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</si>
  <si>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</si>
  <si>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</si>
  <si>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</si>
  <si>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</si>
  <si>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</si>
  <si>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</si>
  <si>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</si>
  <si>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</si>
  <si>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</si>
  <si>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</si>
  <si>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</si>
  <si>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</si>
  <si>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</si>
  <si>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</si>
  <si>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</si>
  <si>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</si>
  <si>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</si>
  <si>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</si>
  <si>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</si>
  <si>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</si>
  <si>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</si>
  <si>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</si>
  <si>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</si>
  <si>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</si>
  <si>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</si>
  <si>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</si>
  <si>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</si>
  <si>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</si>
  <si>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</si>
  <si>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</si>
  <si>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</si>
  <si>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</si>
  <si>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</si>
  <si>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</si>
  <si>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</si>
  <si>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</si>
  <si>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</si>
  <si>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</si>
  <si>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</si>
  <si>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</si>
  <si>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</si>
  <si>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</si>
  <si>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</si>
  <si>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</si>
  <si>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</si>
  <si>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</si>
  <si>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</si>
  <si>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</si>
  <si>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</si>
  <si>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</si>
  <si>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</si>
  <si>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</si>
  <si>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</si>
  <si>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</si>
  <si>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</si>
  <si>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</si>
  <si>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</si>
  <si>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</si>
  <si>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</si>
  <si>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</si>
  <si>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</si>
  <si>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</si>
  <si>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</si>
  <si>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</si>
  <si>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</si>
  <si>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</si>
  <si>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</si>
  <si>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</si>
  <si>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</si>
  <si>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</si>
  <si>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</si>
  <si>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</si>
  <si>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</si>
  <si>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</si>
  <si>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</si>
  <si>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</si>
  <si>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</si>
  <si>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</si>
  <si>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</si>
  <si>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</si>
  <si>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</si>
  <si>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</si>
  <si>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</si>
  <si>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</si>
  <si>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</si>
  <si>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</si>
  <si>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</si>
  <si>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</si>
  <si>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</si>
  <si>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</si>
  <si>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</si>
  <si>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</si>
  <si>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</si>
  <si>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</si>
  <si>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</si>
  <si>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</si>
  <si>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</si>
  <si>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</si>
  <si>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</si>
  <si>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</si>
  <si>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</si>
  <si>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</si>
  <si>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</si>
  <si>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</si>
  <si>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</si>
  <si>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</si>
  <si>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</si>
  <si>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</si>
  <si>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</si>
  <si>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</si>
  <si>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</si>
  <si>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</si>
  <si>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</si>
  <si>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</si>
  <si>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</si>
  <si>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</si>
  <si>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</si>
  <si>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</si>
  <si>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</si>
  <si>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</si>
  <si>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</si>
  <si>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</si>
  <si>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</si>
  <si>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</si>
  <si>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</si>
  <si>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</si>
  <si>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</si>
  <si>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</si>
  <si>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</si>
  <si>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</si>
  <si>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</si>
  <si>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</si>
  <si>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</si>
  <si>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</si>
  <si>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</si>
  <si>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</si>
  <si>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</si>
  <si>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</si>
  <si>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</si>
  <si>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</si>
  <si>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</si>
  <si>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</si>
  <si>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</si>
  <si>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</si>
  <si>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</si>
  <si>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</si>
  <si>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</si>
  <si>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</si>
  <si>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</si>
  <si>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</si>
  <si>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</si>
  <si>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</si>
  <si>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</si>
  <si>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</si>
  <si>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</si>
  <si>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</si>
  <si>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</si>
  <si>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</si>
  <si>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</si>
  <si>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</si>
  <si>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</si>
  <si>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</si>
  <si>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</si>
  <si>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</si>
  <si>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</si>
  <si>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</si>
  <si>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</si>
  <si>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</si>
  <si>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</si>
  <si>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</si>
  <si>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</si>
  <si>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</si>
  <si>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</si>
  <si>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</si>
  <si>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</si>
  <si>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</si>
  <si>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</si>
  <si>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</si>
  <si>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</si>
  <si>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</si>
  <si>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</si>
  <si>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</si>
  <si>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</si>
  <si>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</si>
  <si>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</si>
  <si>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</si>
  <si>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</si>
  <si>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</si>
  <si>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</si>
  <si>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</si>
  <si>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</si>
  <si>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</si>
  <si>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</si>
  <si>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</si>
  <si>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</si>
  <si>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</si>
  <si>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</si>
  <si>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</si>
  <si>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</si>
  <si>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</si>
  <si>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</si>
  <si>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</si>
  <si>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</si>
  <si>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</si>
  <si>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</si>
  <si>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</si>
  <si>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</si>
  <si>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</si>
  <si>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</si>
  <si>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</si>
  <si>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</si>
  <si>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</si>
  <si>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</si>
  <si>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</si>
  <si>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</si>
  <si>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</si>
  <si>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</si>
  <si>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</si>
  <si>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</si>
  <si>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</si>
  <si>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</si>
  <si>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</si>
  <si>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</si>
  <si>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</si>
  <si>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</si>
  <si>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</si>
  <si>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</si>
  <si>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</si>
  <si>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</si>
  <si>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</si>
  <si>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</si>
  <si>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</si>
  <si>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</si>
  <si>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</si>
  <si>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</si>
  <si>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</si>
  <si>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</si>
  <si>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</si>
  <si>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</si>
  <si>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</si>
  <si>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</si>
  <si>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</si>
  <si>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</si>
  <si>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</si>
  <si>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</si>
  <si>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</si>
  <si>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</si>
  <si>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</si>
  <si>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</si>
  <si>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</si>
  <si>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</si>
  <si>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</si>
  <si>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</si>
  <si>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</si>
  <si>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</si>
  <si>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</si>
  <si>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</si>
  <si>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</si>
  <si>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</si>
  <si>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</si>
  <si>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</si>
  <si>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</si>
  <si>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</si>
  <si>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</si>
  <si>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</si>
  <si>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</si>
  <si>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</si>
  <si>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</si>
  <si>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</si>
  <si>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</si>
  <si>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</si>
  <si>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</si>
  <si>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</si>
  <si>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</si>
  <si>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</si>
  <si>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</si>
  <si>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</si>
  <si>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</si>
  <si>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</si>
  <si>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</si>
  <si>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</si>
  <si>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</si>
  <si>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</si>
  <si>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</si>
  <si>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</si>
  <si>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</si>
  <si>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</si>
  <si>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</si>
  <si>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</si>
  <si>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</si>
  <si>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</si>
  <si>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</si>
  <si>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</si>
  <si>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</si>
  <si>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</si>
  <si>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</si>
  <si>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</si>
  <si>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</si>
  <si>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</si>
  <si>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</si>
  <si>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</si>
  <si>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</si>
  <si>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</si>
  <si>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</si>
  <si>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</si>
  <si>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</si>
  <si>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</si>
  <si>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</si>
  <si>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</si>
  <si>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</si>
  <si>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</si>
  <si>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</si>
  <si>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</si>
  <si>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</si>
  <si>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</si>
  <si>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</si>
  <si>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</si>
  <si>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</si>
  <si>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</si>
  <si>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</si>
  <si>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</si>
  <si>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</si>
  <si>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</si>
  <si>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</si>
  <si>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</si>
  <si>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</si>
  <si>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</si>
  <si>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</si>
  <si>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</si>
  <si>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</si>
  <si>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</si>
  <si>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</si>
  <si>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</si>
  <si>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</si>
  <si>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</si>
  <si>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</si>
  <si>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</si>
  <si>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</si>
  <si>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</si>
  <si>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</si>
  <si>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</si>
  <si>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</si>
  <si>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</si>
  <si>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</si>
  <si>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</si>
  <si>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</si>
  <si>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</si>
  <si>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</si>
  <si>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</si>
  <si>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</si>
  <si>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</si>
  <si>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</si>
  <si>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</si>
  <si>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</si>
  <si>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</si>
  <si>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</si>
  <si>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</si>
  <si>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</si>
  <si>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</si>
  <si>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</si>
  <si>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</si>
  <si>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</si>
  <si>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</si>
  <si>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</si>
  <si>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</si>
  <si>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</si>
  <si>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</si>
  <si>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</si>
  <si>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</si>
  <si>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</si>
  <si>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</si>
  <si>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</si>
  <si>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</si>
  <si>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</si>
  <si>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</si>
  <si>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</si>
  <si>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</si>
  <si>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</si>
  <si>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</si>
  <si>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</si>
  <si>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</si>
  <si>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</si>
  <si>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</si>
  <si>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</si>
  <si>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</si>
  <si>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</si>
  <si>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</si>
  <si>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</si>
  <si>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</si>
  <si>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</si>
  <si>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</si>
  <si>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</si>
  <si>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</si>
  <si>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</si>
  <si>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</si>
  <si>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</si>
  <si>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</si>
  <si>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</si>
  <si>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</si>
  <si>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</si>
  <si>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</si>
  <si>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</si>
  <si>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</si>
  <si>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</si>
  <si>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</si>
  <si>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</si>
  <si>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</si>
  <si>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</si>
  <si>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</si>
  <si>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</si>
  <si>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</si>
  <si>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</si>
  <si>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</si>
  <si>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</si>
  <si>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</si>
  <si>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</si>
  <si>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</si>
  <si>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</si>
  <si>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</si>
  <si>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</si>
  <si>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</si>
  <si>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</si>
  <si>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</si>
  <si>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</si>
  <si>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</si>
  <si>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</si>
  <si>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</si>
  <si>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</si>
  <si>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</si>
  <si>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</si>
  <si>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</si>
  <si>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</si>
  <si>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</si>
  <si>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</si>
  <si>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</si>
  <si>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</si>
  <si>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</si>
  <si>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</si>
  <si>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</si>
  <si>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</si>
  <si>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</si>
  <si>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</si>
  <si>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</si>
  <si>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</si>
  <si>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</si>
  <si>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</si>
  <si>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</si>
  <si>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</si>
  <si>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</si>
  <si>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</si>
  <si>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</si>
  <si>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</si>
  <si>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</si>
  <si>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</si>
  <si>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</si>
  <si>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</si>
  <si>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</si>
  <si>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</si>
  <si>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</si>
  <si>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</si>
  <si>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</si>
  <si>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</si>
  <si>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</si>
  <si>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</si>
  <si>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</si>
  <si>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</si>
  <si>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</si>
  <si>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</si>
  <si>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</si>
  <si>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</si>
  <si>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</si>
  <si>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</si>
  <si>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</si>
  <si>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</si>
  <si>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</si>
  <si>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</si>
  <si>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</si>
  <si>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</si>
  <si>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</si>
  <si>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</si>
  <si>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</si>
  <si>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</si>
  <si>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</si>
  <si>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</si>
  <si>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</si>
  <si>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</si>
  <si>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</si>
  <si>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</si>
  <si>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</si>
  <si>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</si>
  <si>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</si>
  <si>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</si>
  <si>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</si>
  <si>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</si>
  <si>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</si>
  <si>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</si>
  <si>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</si>
  <si>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</si>
  <si>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</si>
  <si>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</si>
  <si>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</si>
  <si>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</si>
  <si>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</si>
  <si>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</si>
  <si>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</si>
  <si>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</si>
  <si>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</si>
  <si>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</si>
  <si>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</si>
  <si>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</si>
  <si>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</si>
  <si>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</si>
  <si>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</si>
  <si>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</si>
  <si>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</si>
  <si>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</si>
  <si>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</si>
  <si>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</si>
  <si>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</si>
  <si>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</si>
  <si>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</si>
  <si>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</si>
  <si>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</si>
  <si>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</si>
  <si>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</si>
  <si>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</si>
  <si>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</si>
  <si>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</si>
  <si>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</si>
  <si>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</si>
  <si>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</si>
  <si>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</si>
  <si>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</si>
  <si>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</si>
  <si>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</si>
  <si>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</si>
  <si>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</si>
  <si>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</si>
  <si>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</si>
  <si>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</si>
  <si>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</si>
  <si>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</si>
  <si>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</si>
  <si>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</si>
  <si>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</si>
  <si>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</si>
  <si>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</si>
  <si>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</si>
  <si>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</si>
  <si>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</si>
  <si>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</si>
  <si>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</si>
  <si>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</si>
  <si>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</si>
  <si>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</si>
  <si>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</si>
  <si>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</si>
  <si>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</si>
  <si>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</si>
  <si>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</si>
  <si>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</si>
  <si>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</si>
  <si>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</si>
  <si>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</si>
  <si>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</si>
  <si>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</si>
  <si>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</si>
  <si>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</si>
  <si>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</si>
  <si>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</si>
  <si>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</si>
  <si>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</si>
  <si>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</si>
  <si>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</si>
  <si>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</si>
  <si>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</si>
  <si>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</si>
  <si>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</si>
  <si>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</si>
  <si>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</si>
  <si>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</si>
  <si>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</si>
  <si>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</si>
  <si>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</si>
  <si>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</si>
  <si>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</si>
  <si>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</si>
  <si>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</si>
  <si>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</si>
  <si>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</si>
  <si>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</si>
  <si>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</si>
  <si>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</si>
  <si>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</si>
  <si>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</si>
  <si>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</si>
  <si>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</si>
  <si>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</si>
  <si>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</si>
  <si>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</si>
  <si>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</si>
  <si>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</si>
  <si>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</si>
  <si>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</si>
  <si>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</si>
  <si>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</si>
  <si>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</si>
  <si>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</si>
  <si>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</si>
  <si>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</si>
  <si>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</si>
  <si>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</si>
  <si>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</si>
  <si>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</si>
  <si>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</si>
  <si>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</si>
  <si>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</si>
  <si>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</si>
  <si>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</si>
  <si>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</si>
  <si>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</si>
  <si>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</si>
  <si>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</si>
  <si>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</si>
  <si>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</si>
  <si>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</si>
  <si>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</si>
  <si>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</si>
  <si>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</si>
  <si>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</si>
  <si>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</si>
  <si>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</si>
  <si>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</si>
  <si>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</si>
  <si>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</si>
  <si>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</si>
  <si>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</si>
  <si>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</si>
  <si>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</si>
  <si>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</si>
  <si>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</si>
  <si>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</si>
  <si>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</si>
  <si>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</si>
  <si>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</si>
  <si>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</si>
  <si>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</si>
  <si>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</si>
  <si>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</si>
  <si>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</si>
  <si>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</si>
  <si>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</si>
  <si>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</si>
  <si>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</si>
  <si>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</si>
  <si>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</si>
  <si>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</si>
  <si>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</si>
  <si>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</si>
  <si>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</si>
  <si>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</si>
  <si>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</si>
  <si>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</si>
  <si>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</si>
  <si>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</si>
  <si>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</si>
  <si>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</si>
  <si>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</si>
  <si>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</si>
  <si>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</si>
  <si>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</si>
  <si>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</si>
  <si>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</si>
  <si>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</si>
  <si>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</si>
  <si>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</si>
  <si>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</si>
  <si>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</si>
  <si>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</si>
  <si>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</si>
  <si>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</si>
  <si>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</si>
  <si>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</si>
  <si>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</si>
  <si>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</si>
  <si>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</si>
  <si>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</si>
  <si>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</si>
  <si>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</si>
  <si>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</si>
  <si>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</si>
  <si>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</si>
  <si>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</si>
  <si>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</si>
  <si>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</si>
  <si>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</si>
  <si>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</si>
  <si>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</si>
  <si>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</si>
  <si>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</si>
  <si>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</si>
  <si>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</si>
  <si>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</si>
  <si>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</si>
  <si>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</si>
  <si>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</si>
  <si>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</si>
  <si>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</si>
  <si>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</si>
  <si>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</si>
  <si>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</si>
  <si>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</si>
  <si>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</si>
  <si>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</si>
  <si>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</si>
  <si>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</si>
  <si>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</si>
  <si>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</si>
  <si>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</si>
  <si>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</si>
  <si>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</si>
  <si>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</si>
  <si>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</si>
  <si>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</si>
  <si>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</si>
  <si>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</si>
  <si>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</si>
  <si>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</si>
  <si>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</si>
  <si>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</si>
  <si>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</si>
  <si>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</si>
  <si>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</si>
  <si>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</si>
  <si>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</si>
  <si>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</si>
  <si>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</si>
  <si>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</si>
  <si>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</si>
  <si>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</si>
  <si>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</si>
  <si>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</si>
  <si>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</si>
  <si>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</si>
  <si>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</si>
  <si>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</si>
  <si>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</si>
  <si>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</si>
  <si>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</si>
  <si>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</si>
  <si>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</si>
  <si>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</si>
  <si>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</si>
  <si>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</si>
  <si>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</si>
  <si>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</si>
  <si>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</si>
  <si>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</si>
  <si>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</si>
  <si>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</si>
  <si>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</si>
  <si>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</si>
  <si>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</si>
  <si>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</si>
  <si>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</si>
  <si>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</si>
  <si>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</si>
  <si>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</si>
  <si>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</si>
  <si>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</si>
  <si>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</si>
  <si>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</si>
  <si>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</si>
  <si>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</si>
  <si>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</si>
  <si>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</si>
  <si>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</si>
  <si>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</si>
  <si>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</si>
  <si>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</si>
  <si>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</si>
  <si>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</si>
  <si>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</si>
  <si>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</si>
  <si>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</si>
  <si>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</si>
  <si>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</si>
  <si>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</si>
  <si>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</si>
  <si>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</si>
  <si>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</si>
  <si>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</si>
  <si>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</si>
  <si>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</si>
  <si>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</si>
  <si>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</si>
  <si>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</si>
  <si>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</si>
  <si>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</si>
  <si>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</si>
  <si>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</si>
  <si>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</si>
  <si>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</si>
  <si>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</si>
  <si>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</si>
  <si>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</si>
  <si>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</si>
  <si>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</si>
  <si>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</si>
  <si>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</si>
  <si>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</si>
  <si>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</si>
  <si>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</si>
  <si>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</si>
  <si>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</si>
  <si>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</si>
  <si>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</si>
  <si>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</si>
  <si>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</si>
  <si>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</si>
  <si>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</si>
  <si>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</si>
  <si>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</si>
  <si>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</si>
  <si>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</si>
  <si>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</si>
  <si>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</si>
  <si>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</si>
  <si>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</si>
  <si>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</si>
  <si>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</si>
  <si>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</si>
  <si>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</si>
  <si>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</si>
  <si>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</si>
  <si>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</si>
  <si>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</si>
  <si>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</si>
  <si>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</si>
  <si>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</si>
  <si>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</si>
  <si>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</si>
  <si>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</si>
  <si>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</si>
  <si>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</si>
  <si>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</si>
  <si>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</si>
  <si>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</si>
  <si>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</si>
  <si>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</si>
  <si>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</si>
  <si>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</si>
  <si>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</si>
  <si>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</si>
  <si>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</si>
  <si>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</si>
  <si>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</si>
  <si>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</si>
  <si>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</si>
  <si>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</si>
  <si>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</si>
  <si>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</si>
  <si>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</si>
  <si>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</si>
  <si>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</si>
  <si>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</si>
  <si>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</si>
  <si>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</si>
  <si>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</si>
  <si>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</si>
  <si>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</si>
  <si>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</si>
  <si>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</si>
  <si>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</si>
  <si>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</si>
  <si>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</si>
  <si>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</si>
  <si>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</si>
  <si>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</si>
  <si>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</si>
  <si>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</si>
  <si>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</si>
  <si>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</si>
  <si>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</si>
  <si>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</si>
  <si>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</si>
  <si>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</si>
  <si>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</si>
  <si>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</si>
  <si>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</si>
  <si>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</si>
  <si>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</si>
  <si>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</si>
  <si>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</si>
  <si>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</si>
  <si>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</si>
  <si>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</si>
  <si>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</si>
  <si>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</si>
  <si>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</si>
  <si>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</si>
  <si>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</si>
  <si>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</si>
  <si>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</si>
  <si>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</si>
  <si>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</si>
  <si>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</si>
  <si>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</si>
  <si>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</si>
  <si>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</si>
  <si>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</si>
  <si>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</si>
  <si>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</si>
  <si>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</si>
  <si>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</si>
  <si>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</si>
  <si>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</si>
  <si>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</si>
  <si>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</si>
  <si>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</si>
  <si>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</si>
  <si>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</si>
  <si>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</si>
  <si>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</si>
  <si>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</si>
  <si>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</si>
  <si>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</si>
  <si>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</si>
  <si>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</si>
  <si>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</si>
  <si>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</si>
  <si>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</si>
  <si>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</si>
  <si>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</si>
  <si>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</si>
  <si>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</si>
  <si>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</si>
  <si>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</si>
  <si>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</si>
  <si>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</si>
  <si>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</si>
  <si>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</si>
  <si>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</si>
  <si>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</si>
  <si>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</si>
  <si>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</si>
  <si>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</si>
  <si>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</si>
  <si>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</si>
  <si>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</si>
  <si>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</si>
  <si>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</si>
  <si>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</si>
  <si>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</si>
  <si>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</si>
  <si>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</si>
  <si>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</si>
  <si>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</si>
  <si>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</si>
  <si>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</si>
  <si>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</si>
  <si>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</si>
  <si>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</si>
  <si>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</si>
  <si>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</si>
  <si>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</si>
  <si>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</si>
  <si>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</si>
  <si>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</si>
  <si>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</si>
  <si>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</si>
  <si>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</si>
  <si>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</si>
  <si>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</si>
  <si>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</si>
  <si>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</si>
  <si>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</si>
  <si>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</si>
  <si>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</si>
  <si>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</si>
  <si>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</si>
  <si>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</si>
  <si>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</si>
  <si>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</si>
  <si>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</si>
  <si>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</si>
  <si>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</si>
  <si>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</si>
  <si>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</si>
  <si>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</si>
  <si>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</si>
  <si>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</si>
  <si>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</si>
  <si>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</si>
  <si>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</si>
  <si>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</si>
  <si>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</si>
  <si>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</si>
  <si>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</si>
  <si>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</si>
  <si>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</si>
  <si>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</si>
  <si>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</si>
  <si>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</si>
  <si>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</si>
  <si>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</si>
  <si>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</si>
  <si>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</si>
  <si>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</si>
  <si>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</si>
  <si>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</si>
  <si>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</si>
  <si>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</si>
  <si>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</si>
  <si>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</si>
  <si>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</si>
  <si>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</si>
  <si>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</si>
  <si>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</si>
  <si>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</si>
  <si>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</si>
  <si>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</si>
  <si>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</si>
  <si>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</si>
  <si>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</si>
  <si>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</si>
  <si>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</si>
  <si>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</si>
  <si>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</si>
  <si>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</si>
  <si>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</si>
  <si>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</si>
  <si>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</si>
  <si>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</si>
  <si>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</si>
  <si>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</si>
  <si>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</si>
  <si>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</si>
  <si>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</si>
  <si>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</si>
  <si>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</si>
  <si>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</si>
  <si>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</si>
  <si>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</si>
  <si>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</si>
  <si>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</si>
  <si>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</si>
  <si>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</si>
  <si>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</si>
  <si>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</si>
  <si>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</si>
  <si>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</si>
  <si>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</si>
  <si>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</si>
  <si>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</si>
  <si>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</si>
  <si>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</si>
  <si>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</si>
  <si>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</si>
  <si>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</si>
  <si>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</si>
  <si>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</si>
  <si>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</si>
  <si>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</si>
  <si>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</si>
  <si>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</si>
  <si>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</si>
  <si>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</si>
  <si>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</si>
  <si>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</si>
  <si>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</si>
  <si>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</si>
  <si>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</si>
  <si>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</si>
  <si>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</si>
  <si>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</si>
  <si>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</si>
  <si>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</si>
  <si>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</si>
  <si>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</si>
  <si>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</si>
  <si>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</si>
  <si>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</si>
  <si>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</si>
  <si>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</si>
  <si>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</si>
  <si>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</si>
  <si>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</si>
  <si>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</si>
  <si>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</si>
  <si>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</si>
  <si>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</si>
  <si>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</si>
  <si>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</si>
  <si>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</si>
  <si>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</si>
  <si>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</si>
  <si>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</si>
  <si>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</si>
  <si>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</si>
  <si>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</si>
  <si>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</si>
  <si>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</si>
  <si>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</si>
  <si>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</si>
  <si>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</si>
  <si>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</si>
  <si>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</si>
  <si>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</si>
  <si>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</si>
  <si>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</si>
  <si>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</si>
  <si>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</si>
  <si>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</si>
  <si>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</si>
  <si>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</si>
  <si>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</si>
  <si>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</si>
  <si>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</si>
  <si>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</si>
  <si>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</si>
  <si>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</si>
  <si>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</si>
  <si>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</si>
  <si>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</si>
  <si>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</si>
  <si>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</si>
  <si>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</si>
  <si>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</si>
  <si>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</si>
  <si>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</si>
  <si>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</si>
  <si>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</si>
  <si>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</si>
  <si>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</si>
  <si>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</si>
  <si>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</si>
  <si>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</si>
  <si>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</si>
  <si>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</si>
  <si>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</si>
  <si>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</si>
  <si>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</si>
  <si>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</si>
  <si>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</si>
  <si>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</si>
  <si>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</si>
  <si>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</si>
  <si>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</si>
  <si>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</si>
  <si>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</si>
  <si>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</si>
  <si>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</si>
  <si>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</si>
  <si>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</si>
  <si>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</si>
  <si>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</si>
  <si>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</si>
  <si>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</si>
  <si>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</si>
  <si>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</si>
  <si>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</si>
  <si>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</si>
  <si>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</si>
  <si>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</si>
  <si>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</si>
  <si>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</si>
  <si>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</si>
  <si>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</si>
  <si>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</si>
  <si>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</si>
  <si>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</si>
  <si>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</si>
  <si>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</si>
  <si>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</si>
  <si>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</si>
  <si>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</si>
  <si>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</si>
  <si>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</si>
  <si>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</si>
  <si>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</si>
  <si>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</si>
  <si>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</si>
  <si>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</si>
  <si>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</si>
  <si>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</si>
  <si>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</si>
  <si>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</si>
  <si>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</si>
  <si>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</si>
  <si>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</si>
  <si>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</si>
  <si>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</si>
  <si>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</si>
  <si>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</si>
  <si>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</si>
  <si>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</si>
  <si>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</si>
  <si>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</si>
  <si>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</si>
  <si>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</si>
  <si>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</si>
  <si>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</si>
  <si>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</si>
  <si>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</si>
  <si>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</si>
  <si>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</si>
  <si>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</si>
  <si>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</si>
  <si>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</si>
  <si>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</si>
  <si>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</si>
  <si>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</si>
  <si>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</si>
  <si>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</si>
  <si>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</si>
  <si>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</si>
  <si>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</si>
  <si>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</si>
  <si>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</si>
  <si>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</si>
  <si>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</si>
  <si>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</si>
  <si>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</si>
  <si>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</si>
  <si>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</si>
  <si>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</si>
  <si>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</si>
  <si>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</si>
  <si>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</si>
  <si>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</si>
  <si>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</si>
  <si>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</si>
  <si>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</si>
  <si>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</si>
  <si>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</si>
  <si>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</si>
  <si>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</si>
  <si>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</si>
  <si>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</si>
  <si>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</si>
  <si>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</si>
  <si>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</si>
  <si>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</si>
  <si>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</si>
  <si>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</si>
  <si>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</si>
  <si>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</si>
  <si>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</si>
  <si>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</si>
  <si>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</si>
  <si>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</si>
  <si>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</si>
  <si>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</si>
  <si>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</si>
  <si>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</si>
  <si>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</si>
  <si>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</si>
  <si>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</si>
  <si>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</si>
  <si>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</si>
  <si>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</si>
  <si>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</si>
  <si>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</si>
  <si>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</si>
  <si>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</si>
  <si>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</si>
  <si>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</si>
  <si>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</si>
  <si>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</si>
  <si>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</si>
  <si>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</si>
  <si>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</si>
  <si>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</si>
  <si>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</si>
  <si>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</si>
  <si>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</si>
  <si>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</si>
  <si>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</si>
  <si>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</si>
  <si>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</si>
  <si>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</si>
  <si>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</si>
  <si>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</si>
  <si>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</si>
  <si>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</si>
  <si>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</si>
  <si>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</si>
  <si>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</si>
  <si>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</si>
  <si>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</si>
  <si>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</si>
  <si>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</si>
  <si>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</si>
  <si>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</si>
  <si>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</si>
  <si>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</si>
  <si>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</si>
  <si>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</si>
  <si>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</si>
  <si>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</si>
  <si>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</si>
  <si>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</si>
  <si>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</si>
  <si>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</si>
  <si>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</si>
  <si>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</si>
  <si>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</si>
  <si>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</si>
  <si>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</si>
  <si>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</si>
  <si>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</si>
  <si>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</si>
  <si>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</si>
  <si>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</si>
  <si>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</si>
  <si>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</si>
  <si>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</si>
  <si>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</si>
  <si>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</si>
  <si>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</si>
  <si>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</si>
  <si>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</si>
  <si>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</si>
  <si>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</si>
  <si>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</si>
  <si>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</si>
  <si>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</si>
  <si>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</si>
  <si>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</si>
  <si>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</si>
  <si>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</si>
  <si>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</si>
  <si>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</si>
  <si>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</si>
  <si>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</si>
  <si>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</si>
  <si>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</si>
  <si>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</si>
  <si>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</si>
  <si>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</si>
  <si>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</si>
  <si>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</si>
  <si>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</si>
  <si>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</si>
  <si>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</si>
  <si>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</si>
  <si>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</si>
  <si>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</si>
  <si>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</si>
  <si>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</si>
  <si>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</si>
  <si>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</si>
  <si>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</si>
  <si>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</si>
  <si>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</si>
  <si>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</si>
  <si>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</si>
  <si>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</si>
  <si>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</si>
  <si>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</si>
  <si>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</si>
  <si>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</si>
  <si>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</si>
  <si>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</si>
  <si>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</si>
  <si>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</si>
  <si>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</si>
  <si>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</si>
  <si>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</si>
  <si>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</si>
  <si>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</si>
  <si>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</si>
  <si>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</si>
  <si>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</si>
  <si>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</si>
  <si>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</si>
  <si>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</si>
  <si>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</si>
  <si>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</si>
  <si>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</si>
  <si>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</si>
  <si>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</si>
  <si>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</si>
  <si>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</si>
  <si>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</si>
  <si>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</si>
  <si>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</si>
  <si>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</si>
  <si>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</si>
  <si>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</si>
  <si>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</si>
  <si>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</si>
  <si>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</si>
  <si>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</si>
  <si>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</si>
  <si>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</si>
  <si>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</si>
  <si>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</si>
  <si>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</si>
  <si>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</si>
  <si>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</si>
  <si>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</si>
  <si>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</si>
  <si>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</si>
  <si>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</si>
  <si>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</si>
  <si>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</si>
  <si>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</si>
  <si>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</si>
  <si>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</si>
  <si>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</si>
  <si>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</si>
  <si>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</si>
  <si>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</si>
  <si>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</si>
  <si>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</si>
  <si>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</si>
  <si>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</si>
  <si>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</si>
  <si>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</si>
  <si>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</si>
  <si>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</si>
  <si>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</si>
  <si>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</si>
  <si>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</si>
  <si>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</si>
  <si>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</si>
  <si>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</si>
  <si>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</si>
  <si>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</si>
  <si>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</si>
  <si>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</si>
  <si>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</si>
  <si>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</si>
  <si>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</si>
  <si>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</si>
  <si>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</si>
  <si>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</si>
  <si>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</si>
  <si>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</si>
  <si>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</si>
  <si>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</si>
  <si>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</si>
  <si>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</si>
  <si>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</si>
  <si>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</si>
  <si>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</si>
  <si>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</si>
  <si>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</si>
  <si>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</si>
  <si>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</si>
  <si>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</si>
  <si>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</si>
  <si>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</si>
  <si>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</si>
  <si>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</si>
  <si>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</si>
  <si>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</si>
  <si>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</si>
  <si>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</si>
  <si>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</si>
  <si>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</si>
  <si>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</si>
  <si>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</si>
  <si>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</si>
  <si>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</si>
  <si>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</si>
  <si>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</si>
  <si>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</si>
  <si>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</si>
  <si>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</si>
  <si>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</si>
  <si>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</si>
  <si>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</si>
  <si>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</si>
  <si>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</si>
  <si>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</si>
  <si>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</si>
  <si>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</si>
  <si>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</si>
  <si>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</si>
  <si>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</si>
  <si>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</si>
  <si>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</si>
  <si>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</si>
  <si>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</si>
  <si>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</si>
  <si>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</si>
  <si>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</si>
  <si>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</si>
  <si>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</si>
  <si>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</si>
  <si>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</si>
  <si>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</si>
  <si>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</si>
  <si>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</si>
  <si>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</si>
  <si>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</si>
  <si>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</si>
  <si>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</si>
  <si>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</si>
  <si>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</si>
  <si>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</si>
  <si>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</si>
  <si>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</si>
  <si>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</si>
  <si>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</si>
  <si>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</si>
  <si>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</si>
  <si>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</si>
  <si>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</si>
  <si>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</si>
  <si>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</si>
  <si>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</si>
  <si>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</si>
  <si>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</si>
  <si>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</si>
  <si>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</si>
  <si>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</si>
  <si>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</si>
  <si>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</si>
  <si>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</si>
  <si>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</si>
  <si>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</si>
  <si>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</si>
  <si>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</si>
  <si>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</si>
  <si>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</si>
  <si>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</si>
  <si>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</si>
  <si>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</si>
  <si>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</si>
  <si>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</si>
  <si>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</si>
  <si>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</si>
  <si>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</si>
  <si>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</si>
  <si>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</si>
  <si>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</si>
  <si>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</si>
  <si>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</si>
  <si>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</si>
  <si>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</si>
  <si>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</si>
  <si>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</si>
  <si>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</si>
  <si>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</si>
  <si>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</si>
  <si>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</si>
  <si>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</si>
  <si>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</si>
  <si>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</si>
  <si>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</si>
  <si>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</si>
  <si>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</si>
  <si>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</si>
  <si>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</si>
  <si>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</si>
  <si>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</si>
  <si>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</si>
  <si>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</si>
  <si>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</si>
  <si>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</si>
  <si>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</si>
  <si>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</si>
  <si>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</si>
  <si>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</si>
  <si>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</si>
  <si>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</si>
  <si>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</si>
  <si>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</si>
  <si>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</si>
  <si>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</si>
  <si>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</si>
  <si>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</si>
  <si>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</si>
  <si>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</si>
  <si>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</si>
  <si>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</si>
  <si>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</si>
  <si>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</si>
  <si>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</si>
  <si>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</si>
  <si>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</si>
  <si>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</si>
  <si>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</si>
  <si>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</si>
  <si>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</si>
  <si>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</si>
  <si>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</si>
  <si>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</si>
  <si>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</si>
  <si>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</si>
  <si>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</si>
  <si>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</si>
  <si>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</si>
  <si>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</si>
  <si>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</si>
  <si>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</si>
  <si>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</si>
  <si>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</si>
  <si>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</si>
  <si>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</si>
  <si>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</si>
  <si>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</si>
  <si>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</si>
  <si>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</si>
  <si>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</si>
  <si>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</si>
  <si>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</si>
  <si>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</si>
  <si>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</si>
  <si>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</si>
  <si>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</si>
  <si>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</si>
  <si>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</si>
  <si>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</si>
  <si>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</si>
  <si>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</si>
  <si>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</si>
  <si>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</si>
  <si>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</si>
  <si>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</si>
  <si>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</si>
  <si>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</si>
  <si>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</si>
  <si>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</si>
  <si>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</si>
  <si>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</si>
  <si>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</si>
  <si>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</si>
  <si>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</si>
  <si>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</si>
  <si>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</si>
  <si>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</si>
  <si>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</si>
  <si>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</si>
  <si>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</si>
  <si>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</si>
  <si>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</si>
  <si>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</si>
  <si>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</si>
  <si>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</si>
  <si>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</si>
  <si>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</si>
  <si>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</si>
  <si>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</si>
  <si>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</si>
  <si>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</si>
  <si>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</si>
  <si>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</si>
  <si>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</si>
  <si>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</si>
  <si>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</si>
  <si>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</si>
  <si>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</si>
  <si>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</si>
  <si>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</si>
  <si>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</si>
  <si>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</si>
  <si>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</si>
  <si>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</si>
  <si>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</si>
  <si>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</si>
  <si>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</si>
  <si>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</si>
  <si>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</si>
  <si>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</si>
  <si>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</si>
  <si>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</si>
  <si>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</si>
  <si>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</si>
  <si>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</si>
  <si>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</si>
  <si>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</si>
  <si>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</si>
  <si>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</si>
  <si>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</si>
  <si>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</si>
  <si>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</si>
  <si>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</si>
  <si>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</si>
  <si>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</si>
  <si>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</si>
  <si>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</si>
  <si>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</si>
  <si>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</si>
  <si>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</si>
  <si>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</si>
  <si>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</si>
  <si>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</si>
  <si>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</si>
  <si>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</si>
  <si>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</si>
  <si>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</si>
  <si>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</si>
  <si>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</si>
  <si>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</si>
  <si>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</si>
  <si>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</si>
  <si>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</si>
  <si>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</si>
  <si>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</si>
  <si>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</si>
  <si>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</si>
  <si>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</si>
  <si>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</si>
  <si>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</si>
  <si>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</si>
  <si>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</si>
  <si>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</si>
  <si>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</si>
  <si>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</si>
  <si>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</si>
  <si>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</si>
  <si>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</si>
  <si>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</si>
  <si>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</si>
  <si>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</si>
  <si>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</si>
  <si>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</si>
  <si>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</si>
  <si>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</si>
  <si>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</si>
  <si>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</si>
  <si>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</si>
  <si>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</si>
  <si>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</si>
  <si>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</si>
  <si>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</si>
  <si>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</si>
  <si>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</si>
  <si>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</si>
  <si>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</si>
  <si>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</si>
  <si>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</si>
  <si>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</si>
  <si>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</si>
  <si>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</si>
  <si>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</si>
  <si>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</si>
  <si>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</si>
  <si>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</si>
  <si>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</si>
  <si>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</si>
  <si>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</si>
  <si>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</si>
  <si>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</si>
  <si>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</si>
  <si>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</si>
  <si>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</si>
  <si>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</si>
  <si>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</si>
  <si>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</si>
  <si>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</si>
  <si>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</si>
  <si>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</si>
  <si>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</si>
  <si>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</si>
  <si>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</si>
  <si>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</si>
  <si>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</si>
  <si>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</si>
  <si>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</si>
  <si>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</si>
  <si>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</si>
  <si>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</si>
  <si>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</si>
  <si>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</si>
  <si>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</si>
  <si>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</si>
  <si>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</si>
  <si>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</si>
  <si>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</si>
  <si>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</si>
  <si>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</si>
  <si>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</si>
  <si>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</si>
  <si>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</si>
  <si>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</si>
  <si>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</si>
  <si>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</si>
  <si>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</si>
  <si>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</si>
  <si>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</si>
  <si>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</si>
  <si>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</si>
  <si>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</si>
  <si>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</si>
  <si>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</si>
  <si>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</si>
  <si>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</si>
  <si>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</si>
  <si>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</si>
  <si>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</si>
  <si>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</si>
  <si>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</si>
  <si>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</si>
  <si>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</si>
  <si>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</si>
  <si>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</si>
  <si>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</si>
  <si>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</si>
  <si>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</si>
  <si>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</si>
  <si>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</si>
  <si>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</si>
  <si>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</si>
  <si>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</si>
  <si>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</si>
  <si>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</si>
  <si>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</si>
  <si>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</si>
  <si>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</si>
  <si>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</si>
  <si>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</si>
  <si>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</si>
  <si>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</si>
  <si>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</si>
  <si>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</si>
  <si>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</si>
  <si>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</si>
  <si>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</si>
  <si>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</si>
  <si>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</si>
  <si>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</si>
  <si>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</si>
  <si>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</si>
  <si>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</si>
  <si>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</si>
  <si>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</si>
  <si>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</si>
  <si>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</si>
  <si>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</si>
  <si>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</si>
  <si>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</si>
  <si>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</si>
  <si>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</si>
  <si>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</si>
  <si>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</si>
  <si>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</si>
  <si>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</si>
  <si>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</si>
  <si>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</si>
  <si>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</si>
  <si>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</si>
  <si>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</si>
  <si>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</si>
  <si>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</si>
  <si>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</si>
  <si>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</si>
  <si>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</si>
  <si>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</si>
  <si>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</si>
  <si>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</si>
  <si>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</si>
  <si>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</si>
  <si>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</si>
  <si>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</si>
  <si>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</si>
  <si>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</si>
  <si>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</si>
  <si>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</si>
  <si>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</si>
  <si>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</si>
  <si>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</si>
  <si>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</si>
  <si>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</si>
  <si>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</si>
  <si>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</si>
  <si>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</si>
  <si>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</si>
  <si>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</si>
  <si>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</si>
  <si>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</si>
  <si>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</si>
  <si>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</si>
  <si>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</si>
  <si>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</si>
  <si>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</si>
  <si>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</si>
  <si>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</si>
  <si>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</si>
  <si>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</si>
  <si>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</si>
  <si>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</si>
  <si>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</si>
  <si>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</si>
  <si>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</si>
  <si>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</si>
  <si>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</si>
  <si>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</si>
  <si>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</si>
  <si>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</si>
  <si>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</si>
  <si>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</si>
  <si>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</si>
  <si>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</si>
  <si>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</si>
  <si>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</si>
  <si>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</si>
  <si>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</si>
  <si>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</si>
  <si>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</si>
  <si>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</si>
  <si>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</si>
  <si>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</si>
  <si>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</si>
  <si>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</si>
  <si>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</si>
  <si>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</si>
  <si>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</si>
  <si>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</si>
  <si>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</si>
  <si>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</si>
  <si>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</si>
  <si>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</si>
  <si>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</si>
  <si>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</si>
  <si>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</si>
  <si>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</si>
  <si>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</si>
  <si>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</si>
  <si>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</si>
  <si>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</si>
  <si>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</si>
  <si>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</si>
  <si>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</si>
  <si>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</si>
  <si>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</si>
  <si>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</si>
  <si>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</si>
  <si>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</si>
  <si>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</si>
  <si>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</si>
  <si>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</si>
  <si>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</si>
  <si>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</si>
  <si>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</si>
  <si>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</si>
  <si>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</si>
  <si>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</si>
  <si>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</si>
  <si>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</si>
  <si>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</si>
  <si>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</si>
  <si>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</si>
  <si>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</si>
  <si>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</si>
  <si>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</si>
  <si>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</si>
  <si>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</si>
  <si>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</si>
  <si>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</si>
  <si>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</si>
  <si>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</si>
  <si>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</si>
  <si>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</si>
  <si>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</si>
  <si>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</si>
  <si>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</si>
  <si>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</si>
  <si>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</si>
  <si>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</si>
  <si>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</si>
  <si>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</si>
  <si>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</si>
  <si>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</si>
  <si>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</si>
  <si>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</si>
  <si>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</si>
  <si>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</si>
  <si>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</si>
  <si>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</si>
  <si>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</si>
  <si>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</si>
  <si>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</si>
  <si>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</si>
  <si>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</si>
  <si>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</si>
  <si>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</si>
  <si>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</si>
  <si>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</si>
  <si>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</si>
  <si>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</si>
  <si>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</si>
  <si>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</si>
  <si>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</si>
  <si>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</si>
  <si>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</si>
  <si>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</si>
  <si>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</si>
  <si>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</si>
  <si>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</si>
  <si>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</si>
  <si>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</si>
  <si>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</si>
  <si>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</si>
  <si>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</si>
  <si>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</si>
  <si>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</si>
  <si>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</si>
  <si>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</si>
  <si>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</si>
  <si>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</si>
  <si>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</si>
  <si>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</si>
  <si>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</si>
  <si>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</si>
  <si>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</si>
  <si>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</si>
  <si>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</si>
  <si>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</si>
  <si>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</si>
  <si>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</si>
  <si>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</si>
  <si>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</si>
  <si>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</si>
  <si>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</si>
  <si>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</si>
  <si>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</si>
  <si>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</si>
  <si>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</si>
  <si>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</si>
  <si>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</si>
  <si>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</si>
  <si>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</si>
  <si>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</si>
  <si>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</si>
  <si>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</si>
  <si>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</si>
  <si>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</si>
  <si>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</si>
  <si>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</si>
  <si>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</si>
  <si>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</si>
  <si>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</si>
  <si>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</si>
  <si>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</si>
  <si>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</si>
  <si>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</si>
  <si>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</si>
  <si>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</si>
  <si>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</si>
  <si>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</si>
  <si>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</si>
  <si>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</si>
  <si>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</si>
  <si>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</si>
  <si>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</si>
  <si>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</si>
  <si>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</si>
  <si>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</si>
  <si>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</si>
  <si>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</si>
  <si>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</si>
  <si>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</si>
  <si>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</si>
  <si>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</si>
  <si>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</si>
  <si>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</si>
  <si>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</si>
  <si>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</si>
  <si>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</si>
  <si>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</si>
  <si>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</si>
  <si>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</si>
  <si>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</si>
  <si>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</si>
  <si>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</si>
  <si>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</si>
  <si>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</si>
  <si>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</si>
  <si>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</si>
  <si>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</si>
  <si>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</si>
  <si>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</si>
  <si>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</si>
  <si>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</si>
  <si>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</si>
  <si>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</si>
  <si>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</si>
  <si>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</si>
  <si>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</si>
  <si>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</si>
  <si>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</si>
  <si>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</si>
  <si>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</si>
  <si>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</si>
  <si>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</si>
  <si>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</si>
  <si>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</si>
  <si>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</si>
  <si>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</si>
  <si>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</si>
  <si>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</si>
  <si>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</si>
  <si>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</si>
  <si>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</si>
  <si>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</si>
  <si>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</si>
  <si>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</si>
  <si>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</si>
  <si>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</si>
  <si>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</si>
  <si>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</si>
  <si>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</si>
  <si>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</si>
  <si>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</si>
  <si>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</si>
  <si>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</si>
  <si>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</si>
  <si>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</si>
  <si>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</si>
  <si>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</si>
  <si>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</si>
  <si>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</si>
  <si>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</si>
  <si>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</si>
  <si>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</si>
  <si>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</si>
  <si>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</si>
  <si>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</si>
  <si>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</si>
  <si>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</si>
  <si>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</si>
  <si>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</si>
  <si>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</si>
  <si>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</si>
  <si>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</si>
  <si>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</si>
  <si>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</si>
  <si>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</si>
  <si>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</si>
  <si>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</si>
  <si>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</si>
  <si>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</si>
  <si>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</si>
  <si>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</si>
  <si>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</si>
  <si>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</si>
  <si>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</si>
  <si>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</si>
  <si>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</si>
  <si>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</si>
  <si>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</si>
  <si>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</si>
  <si>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</si>
  <si>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</si>
  <si>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</si>
  <si>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</si>
  <si>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</si>
  <si>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</si>
  <si>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</si>
  <si>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</si>
  <si>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</si>
  <si>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</si>
  <si>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</si>
  <si>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</si>
  <si>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</si>
  <si>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</si>
  <si>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</si>
  <si>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</si>
  <si>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</si>
  <si>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</si>
  <si>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</si>
  <si>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</si>
  <si>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</si>
  <si>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</si>
  <si>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</si>
  <si>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</si>
  <si>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</si>
  <si>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</si>
  <si>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</si>
  <si>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</si>
  <si>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</si>
  <si>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</si>
  <si>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</si>
  <si>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</si>
  <si>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</si>
  <si>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</si>
  <si>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</si>
  <si>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</si>
  <si>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</si>
  <si>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</si>
  <si>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</si>
  <si>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</si>
  <si>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</si>
  <si>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</si>
  <si>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</si>
  <si>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</si>
  <si>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</si>
  <si>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</si>
  <si>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</si>
  <si>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</si>
  <si>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</si>
  <si>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</si>
  <si>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</si>
  <si>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</si>
  <si>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</si>
  <si>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</si>
  <si>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</si>
  <si>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</si>
  <si>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</si>
  <si>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</si>
  <si>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</si>
  <si>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</si>
  <si>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</si>
  <si>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</si>
  <si>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</si>
  <si>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</si>
  <si>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</si>
  <si>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</si>
  <si>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</si>
  <si>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</si>
  <si>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</si>
  <si>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</si>
  <si>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</si>
  <si>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</si>
  <si>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</si>
  <si>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</si>
  <si>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</si>
  <si>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</si>
  <si>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</si>
  <si>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</si>
  <si>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</si>
  <si>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</si>
  <si>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</si>
  <si>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</si>
  <si>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</si>
  <si>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</si>
  <si>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</si>
  <si>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</si>
  <si>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</si>
  <si>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</si>
  <si>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</si>
  <si>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</si>
  <si>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</si>
  <si>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</si>
  <si>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</si>
  <si>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</si>
  <si>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</si>
  <si>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</si>
  <si>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</si>
  <si>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</si>
  <si>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</si>
  <si>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</si>
  <si>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</si>
  <si>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</si>
  <si>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</si>
  <si>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</si>
  <si>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</si>
  <si>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</si>
  <si>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</si>
  <si>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</si>
  <si>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</si>
  <si>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</si>
  <si>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</si>
  <si>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</si>
  <si>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</si>
  <si>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</si>
  <si>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</si>
  <si>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</si>
  <si>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</si>
  <si>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</si>
  <si>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</si>
  <si>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</si>
  <si>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</si>
  <si>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</si>
  <si>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</si>
  <si>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</si>
  <si>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</si>
  <si>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</si>
  <si>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</si>
  <si>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</si>
  <si>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</si>
  <si>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</si>
  <si>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</si>
  <si>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</si>
  <si>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</si>
  <si>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</si>
  <si>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</si>
  <si>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</si>
  <si>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</si>
  <si>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</si>
  <si>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</si>
  <si>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</si>
  <si>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</si>
  <si>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</si>
  <si>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</si>
  <si>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</si>
  <si>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</si>
  <si>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</si>
  <si>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</si>
  <si>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</si>
  <si>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</si>
  <si>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</si>
  <si>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</si>
  <si>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</si>
  <si>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</si>
  <si>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</si>
  <si>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</si>
  <si>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</si>
  <si>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</si>
  <si>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</si>
  <si>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</si>
  <si>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</si>
  <si>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</si>
  <si>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</si>
  <si>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</si>
  <si>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</si>
  <si>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</si>
  <si>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</si>
  <si>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</si>
  <si>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</si>
  <si>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</si>
  <si>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</si>
  <si>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</si>
  <si>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</si>
  <si>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</si>
  <si>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</si>
  <si>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</si>
  <si>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</si>
  <si>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</si>
  <si>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</si>
  <si>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</si>
  <si>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</si>
  <si>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</si>
  <si>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</si>
  <si>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</si>
  <si>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</si>
  <si>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</si>
  <si>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</si>
  <si>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</si>
  <si>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</si>
  <si>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</si>
  <si>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</si>
  <si>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</si>
  <si>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</si>
  <si>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</si>
  <si>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</si>
  <si>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</si>
  <si>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</si>
  <si>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</si>
  <si>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</si>
  <si>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</si>
  <si>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</si>
  <si>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</si>
  <si>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</si>
  <si>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</si>
  <si>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</si>
  <si>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</si>
  <si>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</si>
  <si>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</si>
  <si>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</si>
  <si>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</si>
  <si>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</si>
  <si>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</si>
  <si>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</si>
  <si>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</si>
  <si>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</si>
  <si>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</si>
  <si>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</si>
  <si>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</si>
  <si>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</si>
  <si>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</si>
  <si>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</si>
  <si>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</si>
  <si>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</si>
  <si>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</si>
  <si>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</si>
  <si>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</si>
  <si>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</si>
  <si>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</si>
  <si>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</si>
  <si>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</si>
  <si>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</si>
  <si>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</si>
  <si>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</si>
  <si>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</si>
  <si>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</si>
  <si>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</si>
  <si>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</si>
  <si>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</si>
  <si>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</si>
  <si>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</si>
  <si>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</si>
  <si>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</si>
  <si>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</si>
  <si>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</si>
  <si>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</si>
  <si>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</si>
  <si>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</si>
  <si>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</si>
  <si>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</si>
  <si>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</si>
  <si>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</si>
  <si>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</si>
  <si>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</si>
  <si>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</si>
  <si>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</si>
  <si>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</si>
  <si>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</si>
  <si>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</si>
  <si>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</si>
  <si>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</si>
  <si>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</si>
  <si>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</si>
  <si>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</si>
  <si>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</si>
  <si>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</si>
  <si>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</si>
  <si>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</si>
  <si>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</si>
  <si>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</si>
  <si>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</si>
  <si>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</si>
  <si>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</si>
  <si>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</si>
  <si>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</si>
  <si>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</si>
  <si>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</si>
  <si>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</si>
  <si>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</si>
  <si>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</si>
  <si>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</si>
  <si>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</si>
  <si>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</si>
  <si>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</si>
  <si>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</si>
  <si>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</si>
  <si>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</si>
  <si>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</si>
  <si>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</si>
  <si>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</si>
  <si>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</si>
  <si>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</si>
  <si>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</si>
  <si>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</si>
  <si>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</si>
  <si>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</si>
  <si>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</si>
  <si>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</si>
  <si>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</si>
  <si>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</si>
  <si>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</si>
  <si>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</si>
  <si>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</si>
  <si>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</si>
  <si>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</si>
  <si>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</si>
  <si>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</si>
  <si>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</si>
  <si>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</si>
  <si>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</si>
  <si>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</si>
  <si>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</si>
  <si>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</si>
  <si>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</si>
  <si>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</si>
  <si>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</si>
  <si>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</si>
  <si>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</si>
  <si>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</si>
  <si>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</si>
  <si>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</si>
  <si>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</si>
  <si>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</si>
  <si>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</si>
  <si>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</si>
  <si>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</si>
  <si>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</si>
  <si>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</si>
  <si>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</si>
  <si>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</si>
  <si>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</si>
  <si>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</si>
  <si>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</si>
  <si>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</si>
  <si>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</si>
  <si>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</si>
  <si>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</si>
  <si>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</si>
  <si>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</si>
  <si>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</si>
  <si>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</si>
  <si>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</si>
  <si>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</si>
  <si>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</si>
  <si>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</si>
  <si>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</si>
  <si>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</si>
  <si>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</si>
  <si>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</si>
  <si>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</si>
  <si>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</si>
  <si>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</si>
  <si>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</si>
  <si>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</si>
  <si>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</si>
  <si>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</si>
  <si>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</si>
  <si>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</si>
  <si>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</si>
  <si>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</si>
  <si>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</si>
  <si>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</si>
  <si>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</si>
  <si>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</si>
  <si>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</si>
  <si>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</si>
  <si>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</si>
  <si>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</si>
  <si>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</si>
  <si>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</si>
  <si>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</si>
  <si>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</si>
  <si>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</si>
  <si>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</si>
  <si>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</si>
  <si>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</si>
  <si>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</si>
  <si>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</si>
  <si>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</si>
  <si>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</si>
  <si>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</si>
  <si>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</si>
  <si>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</si>
  <si>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</si>
  <si>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</si>
  <si>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</si>
  <si>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</si>
  <si>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</si>
  <si>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</si>
  <si>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</si>
  <si>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</si>
  <si>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</si>
  <si>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</si>
  <si>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</si>
  <si>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</si>
  <si>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</si>
  <si>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</si>
  <si>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</si>
  <si>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</si>
  <si>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</si>
  <si>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</si>
  <si>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</si>
  <si>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</si>
  <si>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</si>
  <si>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</si>
  <si>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</si>
  <si>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</si>
  <si>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</si>
  <si>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</si>
  <si>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</si>
  <si>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</si>
  <si>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</si>
  <si>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</si>
  <si>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</si>
  <si>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</si>
  <si>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</si>
  <si>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</si>
  <si>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</si>
  <si>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</si>
  <si>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</si>
  <si>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</si>
  <si>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</si>
  <si>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</si>
  <si>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</si>
  <si>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</si>
  <si>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</si>
  <si>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</si>
  <si>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</si>
  <si>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</si>
  <si>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</si>
  <si>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</si>
  <si>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</si>
  <si>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</si>
  <si>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</si>
  <si>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</si>
  <si>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</si>
  <si>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</si>
  <si>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</si>
  <si>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</si>
  <si>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</si>
  <si>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</si>
  <si>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</si>
  <si>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</si>
  <si>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</si>
  <si>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</si>
  <si>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</si>
  <si>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</si>
  <si>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</si>
  <si>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</si>
  <si>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</si>
  <si>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</si>
  <si>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</si>
  <si>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</si>
  <si>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</si>
  <si>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</si>
  <si>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</si>
  <si>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</si>
  <si>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</si>
  <si>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</si>
  <si>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</si>
  <si>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</si>
  <si>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</si>
  <si>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</si>
  <si>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</si>
  <si>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</si>
  <si>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</si>
  <si>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</si>
  <si>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</si>
  <si>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</si>
  <si>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</si>
  <si>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</si>
  <si>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</si>
  <si>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</si>
  <si>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</si>
  <si>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</si>
  <si>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</si>
  <si>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</si>
  <si>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</si>
  <si>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</si>
  <si>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</si>
  <si>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</si>
  <si>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</si>
  <si>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</si>
  <si>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</si>
  <si>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</si>
  <si>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</si>
  <si>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</si>
  <si>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</si>
  <si>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</si>
  <si>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</si>
  <si>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</si>
  <si>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</si>
  <si>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</si>
  <si>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</si>
  <si>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</si>
  <si>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</si>
  <si>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</si>
  <si>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</si>
  <si>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</si>
  <si>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</si>
  <si>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</si>
  <si>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</si>
  <si>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</si>
  <si>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</si>
  <si>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</si>
  <si>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</si>
  <si>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</si>
  <si>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</si>
  <si>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</si>
  <si>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</si>
  <si>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</si>
  <si>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</si>
  <si>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</si>
  <si>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</si>
  <si>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</si>
  <si>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</si>
  <si>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</si>
  <si>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</si>
  <si>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</si>
  <si>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</si>
  <si>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</si>
  <si>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</si>
  <si>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</si>
  <si>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</si>
  <si>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</si>
  <si>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</si>
  <si>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</si>
  <si>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</si>
  <si>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</si>
  <si>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</si>
  <si>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</si>
  <si>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</si>
  <si>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</si>
  <si>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</si>
  <si>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</si>
  <si>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</si>
  <si>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</si>
  <si>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</si>
  <si>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</si>
  <si>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</si>
  <si>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</si>
  <si>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</si>
  <si>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</si>
  <si>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</si>
  <si>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</si>
  <si>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</si>
  <si>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</si>
  <si>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</si>
  <si>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</si>
  <si>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</si>
  <si>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</si>
  <si>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</si>
  <si>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</si>
  <si>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</si>
  <si>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</si>
  <si>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</si>
  <si>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</si>
  <si>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</si>
  <si>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</si>
  <si>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</si>
  <si>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</si>
  <si>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</si>
  <si>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</si>
  <si>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</si>
  <si>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</si>
  <si>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</si>
  <si>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</si>
  <si>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</si>
  <si>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</si>
  <si>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</si>
  <si>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</si>
  <si>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</si>
  <si>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</si>
  <si>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</si>
  <si>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</si>
  <si>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</si>
  <si>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</si>
  <si>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</si>
  <si>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</si>
  <si>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</si>
  <si>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</si>
  <si>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</si>
  <si>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</si>
  <si>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</si>
  <si>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</si>
  <si>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</si>
  <si>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</si>
  <si>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</si>
  <si>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</si>
  <si>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</si>
  <si>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</si>
  <si>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</si>
  <si>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</si>
  <si>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</si>
  <si>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</si>
  <si>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</si>
  <si>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</si>
  <si>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</si>
  <si>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</si>
  <si>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</si>
  <si>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</si>
  <si>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</si>
  <si>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</si>
  <si>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</si>
  <si>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</si>
  <si>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</si>
  <si>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</si>
  <si>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</si>
  <si>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</si>
  <si>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</si>
  <si>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</si>
  <si>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</si>
  <si>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</si>
  <si>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</si>
  <si>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</si>
  <si>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</si>
  <si>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</si>
  <si>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</si>
  <si>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</si>
  <si>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</si>
  <si>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</si>
  <si>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</si>
  <si>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</si>
  <si>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</si>
  <si>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</si>
  <si>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</si>
  <si>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</si>
  <si>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</si>
  <si>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</si>
  <si>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</si>
  <si>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</si>
  <si>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</si>
  <si>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</si>
  <si>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</si>
  <si>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</si>
  <si>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</si>
  <si>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</si>
  <si>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</si>
  <si>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</si>
  <si>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</si>
  <si>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</si>
  <si>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</si>
  <si>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</si>
  <si>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</si>
  <si>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</si>
  <si>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</si>
  <si>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</si>
  <si>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</si>
  <si>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</si>
  <si>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</si>
  <si>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</si>
  <si>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</si>
  <si>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</si>
  <si>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</si>
  <si>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</si>
  <si>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</si>
  <si>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</si>
  <si>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</si>
  <si>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</si>
  <si>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</si>
  <si>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</si>
  <si>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</si>
  <si>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</si>
  <si>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</si>
  <si>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</si>
  <si>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</si>
  <si>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</si>
  <si>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</si>
  <si>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</si>
  <si>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</si>
  <si>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</si>
  <si>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</si>
  <si>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</si>
  <si>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</si>
  <si>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</si>
  <si>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</si>
  <si>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</si>
  <si>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</si>
  <si>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</si>
  <si>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</si>
  <si>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</si>
  <si>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</si>
  <si>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</si>
  <si>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</si>
  <si>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</si>
  <si>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</si>
  <si>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</si>
  <si>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</si>
  <si>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</si>
  <si>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</si>
  <si>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</si>
  <si>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</si>
  <si>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</si>
  <si>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</si>
  <si>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</si>
  <si>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</si>
  <si>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</si>
  <si>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</si>
  <si>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</si>
  <si>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</si>
  <si>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</si>
  <si>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</si>
  <si>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</si>
  <si>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</si>
  <si>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</si>
  <si>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</si>
  <si>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</si>
  <si>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</si>
  <si>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</si>
  <si>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</si>
  <si>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</si>
  <si>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</si>
  <si>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</si>
  <si>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</si>
  <si>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</si>
  <si>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</si>
  <si>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</si>
  <si>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</si>
  <si>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</si>
  <si>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</si>
  <si>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</si>
  <si>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</si>
  <si>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</si>
  <si>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</si>
  <si>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</si>
  <si>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</si>
  <si>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</si>
  <si>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</si>
  <si>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</si>
  <si>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</si>
  <si>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</si>
  <si>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</si>
  <si>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</si>
  <si>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</si>
  <si>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</si>
  <si>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</si>
  <si>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</si>
  <si>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</si>
  <si>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</si>
  <si>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</si>
  <si>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</si>
  <si>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</si>
  <si>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</si>
  <si>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</si>
  <si>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</si>
  <si>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</si>
  <si>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</si>
  <si>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</si>
  <si>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</si>
  <si>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</si>
  <si>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</si>
  <si>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</si>
  <si>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</si>
  <si>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</si>
  <si>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</si>
  <si>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</si>
  <si>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</si>
  <si>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</si>
  <si>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</si>
  <si>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</si>
  <si>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</si>
  <si>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</si>
  <si>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</si>
  <si>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</si>
  <si>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</si>
  <si>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</si>
  <si>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</si>
  <si>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</si>
  <si>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</si>
  <si>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</si>
  <si>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</si>
  <si>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</si>
  <si>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</si>
  <si>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</si>
  <si>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</si>
  <si>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</si>
  <si>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</si>
  <si>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</si>
  <si>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</si>
  <si>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</si>
  <si>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</si>
  <si>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</si>
  <si>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</si>
  <si>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</si>
  <si>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</si>
  <si>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</si>
  <si>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</si>
  <si>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</si>
  <si>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</si>
  <si>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</si>
  <si>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</si>
  <si>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</si>
  <si>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</si>
  <si>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</si>
  <si>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</si>
  <si>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</si>
  <si>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</si>
  <si>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</si>
  <si>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</si>
  <si>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</si>
  <si>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</si>
  <si>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</si>
  <si>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</si>
  <si>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</si>
  <si>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</si>
  <si>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</si>
  <si>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</si>
  <si>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</si>
  <si>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</si>
  <si>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</si>
  <si>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</si>
  <si>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</si>
  <si>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</si>
  <si>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</si>
  <si>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</si>
  <si>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</si>
  <si>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</si>
  <si>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</si>
  <si>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</si>
  <si>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</si>
  <si>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</si>
  <si>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</si>
  <si>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</si>
  <si>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</si>
  <si>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</si>
  <si>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</si>
  <si>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</si>
  <si>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</si>
  <si>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</si>
  <si>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</si>
  <si>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</si>
  <si>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</si>
  <si>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</si>
  <si>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</si>
  <si>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</si>
  <si>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</si>
  <si>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</si>
  <si>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</si>
  <si>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</si>
  <si>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</si>
  <si>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</si>
  <si>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</si>
  <si>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</si>
  <si>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</si>
  <si>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</si>
  <si>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</si>
  <si>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</si>
  <si>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</si>
  <si>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</si>
  <si>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</si>
  <si>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</si>
  <si>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</si>
  <si>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</si>
  <si>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</si>
  <si>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</si>
  <si>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</si>
  <si>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</si>
  <si>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</si>
  <si>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</si>
  <si>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</si>
  <si>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</si>
  <si>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</si>
  <si>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</si>
  <si>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</si>
  <si>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</si>
  <si>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</si>
  <si>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</si>
  <si>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</si>
  <si>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</si>
  <si>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</si>
  <si>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</si>
  <si>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</si>
  <si>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</si>
  <si>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</si>
  <si>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</si>
  <si>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</si>
  <si>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</si>
  <si>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</si>
  <si>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</si>
  <si>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</si>
  <si>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</si>
  <si>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</si>
  <si>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</si>
  <si>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</si>
  <si>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</si>
  <si>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</si>
  <si>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</si>
  <si>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</si>
  <si>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</si>
  <si>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</si>
  <si>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</si>
  <si>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</si>
  <si>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</si>
  <si>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</si>
  <si>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</si>
  <si>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</si>
  <si>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</si>
  <si>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</si>
  <si>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</si>
  <si>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</si>
  <si>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</si>
  <si>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</si>
  <si>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</si>
  <si>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</si>
  <si>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</si>
  <si>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</si>
  <si>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</si>
  <si>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</si>
  <si>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</si>
  <si>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</si>
  <si>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</si>
  <si>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</si>
  <si>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</si>
  <si>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</si>
  <si>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</si>
  <si>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</si>
  <si>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</si>
  <si>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</si>
  <si>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</si>
  <si>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</si>
  <si>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</si>
  <si>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</si>
  <si>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</si>
  <si>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</si>
  <si>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</si>
  <si>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</si>
  <si>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</si>
  <si>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</si>
  <si>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</si>
  <si>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</si>
  <si>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</si>
  <si>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</si>
  <si>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</si>
  <si>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</si>
  <si>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</si>
  <si>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</si>
  <si>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</si>
  <si>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</si>
  <si>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</si>
  <si>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</si>
  <si>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</si>
  <si>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</si>
  <si>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</si>
  <si>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</si>
  <si>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</si>
  <si>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</si>
  <si>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</si>
  <si>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</si>
  <si>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</si>
  <si>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</si>
  <si>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</si>
  <si>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</si>
  <si>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</si>
  <si>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</si>
  <si>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</si>
  <si>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</si>
  <si>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</si>
  <si>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</si>
  <si>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</si>
  <si>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</si>
  <si>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</si>
  <si>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</si>
  <si>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</si>
  <si>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</si>
  <si>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</si>
  <si>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</si>
  <si>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</si>
  <si>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</si>
  <si>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</si>
  <si>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</si>
  <si>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</si>
  <si>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</si>
  <si>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</si>
  <si>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</si>
  <si>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</si>
  <si>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</si>
  <si>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</si>
  <si>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</si>
  <si>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</si>
  <si>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</si>
  <si>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</si>
  <si>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</si>
  <si>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</si>
  <si>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</si>
  <si>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</si>
  <si>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</si>
  <si>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</si>
  <si>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</si>
  <si>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</si>
  <si>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</si>
  <si>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</si>
  <si>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</si>
  <si>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</si>
  <si>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</si>
  <si>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</si>
  <si>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</si>
  <si>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</si>
  <si>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</si>
  <si>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</si>
  <si>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</si>
  <si>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</si>
  <si>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</si>
  <si>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</si>
  <si>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</si>
  <si>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</si>
  <si>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</si>
  <si>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</si>
  <si>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</si>
  <si>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</si>
  <si>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</si>
  <si>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</si>
  <si>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</si>
  <si>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</si>
  <si>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</si>
  <si>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</si>
  <si>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</si>
  <si>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</si>
  <si>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</si>
  <si>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</si>
  <si>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</si>
  <si>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</si>
  <si>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</si>
  <si>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</si>
  <si>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</si>
  <si>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</si>
  <si>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</si>
  <si>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</si>
  <si>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</si>
  <si>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</si>
  <si>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</si>
  <si>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</si>
  <si>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</si>
  <si>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</si>
  <si>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</si>
  <si>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</si>
  <si>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</si>
  <si>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</si>
  <si>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</si>
  <si>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</si>
  <si>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</si>
  <si>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</si>
  <si>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</si>
  <si>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</si>
  <si>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</si>
  <si>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</si>
  <si>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</si>
  <si>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</si>
  <si>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</si>
  <si>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</si>
  <si>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</si>
  <si>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</si>
  <si>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</si>
  <si>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</si>
  <si>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</si>
  <si>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</si>
  <si>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</si>
  <si>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</si>
  <si>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</si>
  <si>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</si>
  <si>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</si>
  <si>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</si>
  <si>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</si>
  <si>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</si>
  <si>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</si>
  <si>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</si>
  <si>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</si>
  <si>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</si>
  <si>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</si>
  <si>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</si>
  <si>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</si>
  <si>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</si>
  <si>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</si>
  <si>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</si>
  <si>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</si>
  <si>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</si>
  <si>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</si>
  <si>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</si>
  <si>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</si>
  <si>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</si>
  <si>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</si>
  <si>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</si>
  <si>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</si>
  <si>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</si>
  <si>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</si>
  <si>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</si>
  <si>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</si>
  <si>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</si>
  <si>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</si>
  <si>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</si>
  <si>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</si>
  <si>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</si>
  <si>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</si>
  <si>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</si>
  <si>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</si>
  <si>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</si>
  <si>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</si>
  <si>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</si>
  <si>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</si>
  <si>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</si>
  <si>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</si>
  <si>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</si>
  <si>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</si>
  <si>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</si>
  <si>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</si>
  <si>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</si>
  <si>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</si>
  <si>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</si>
  <si>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</si>
  <si>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</si>
  <si>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</si>
  <si>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</si>
  <si>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</si>
  <si>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</si>
  <si>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</si>
  <si>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</si>
  <si>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</si>
  <si>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</si>
  <si>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</si>
  <si>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</si>
  <si>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</si>
  <si>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</si>
  <si>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</si>
  <si>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</si>
  <si>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</si>
  <si>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</si>
  <si>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</si>
  <si>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</si>
  <si>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</si>
  <si>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</si>
  <si>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</si>
  <si>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</si>
  <si>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</si>
  <si>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</si>
  <si>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</si>
  <si>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</si>
  <si>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</si>
  <si>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</si>
  <si>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</si>
  <si>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</si>
  <si>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</si>
  <si>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</si>
  <si>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</si>
  <si>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</si>
  <si>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</si>
  <si>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</si>
  <si>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</si>
  <si>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</si>
  <si>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</si>
  <si>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</si>
  <si>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</si>
  <si>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</si>
  <si>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</si>
  <si>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</si>
  <si>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</si>
  <si>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</si>
  <si>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</si>
  <si>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</si>
  <si>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</si>
  <si>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</si>
  <si>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</si>
  <si>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</si>
  <si>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</si>
  <si>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</si>
  <si>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</si>
  <si>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</si>
  <si>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</si>
  <si>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</si>
  <si>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</si>
  <si>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</si>
  <si>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</si>
  <si>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</si>
  <si>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</si>
  <si>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</si>
  <si>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</si>
  <si>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</si>
  <si>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</si>
  <si>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</si>
  <si>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</si>
  <si>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</si>
  <si>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</si>
  <si>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</si>
  <si>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</si>
  <si>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</si>
  <si>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</si>
  <si>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</si>
  <si>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</si>
  <si>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</si>
  <si>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</si>
  <si>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</si>
  <si>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</si>
  <si>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</si>
  <si>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</si>
  <si>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</si>
  <si>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</si>
  <si>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</si>
  <si>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</si>
  <si>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</si>
  <si>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</si>
  <si>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</si>
  <si>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</si>
  <si>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</si>
  <si>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</si>
  <si>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</si>
  <si>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</si>
  <si>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</si>
  <si>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</si>
  <si>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</si>
  <si>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</si>
  <si>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</si>
  <si>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</si>
  <si>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</si>
  <si>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</si>
  <si>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</si>
  <si>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</si>
  <si>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</si>
  <si>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</si>
  <si>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</si>
  <si>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</si>
  <si>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</si>
  <si>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</si>
  <si>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</si>
  <si>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</si>
  <si>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</si>
  <si>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</si>
  <si>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</si>
  <si>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</si>
  <si>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</si>
  <si>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</si>
  <si>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</si>
  <si>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</si>
  <si>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</si>
  <si>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</si>
  <si>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</si>
  <si>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</si>
  <si>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</si>
  <si>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</si>
  <si>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</si>
  <si>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</si>
  <si>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</si>
  <si>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</si>
  <si>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</si>
  <si>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</si>
  <si>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</si>
  <si>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</si>
  <si>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</si>
  <si>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</si>
  <si>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</si>
  <si>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</si>
  <si>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</si>
  <si>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</si>
  <si>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</si>
  <si>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</si>
  <si>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</si>
  <si>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</si>
  <si>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</si>
  <si>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</si>
  <si>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</si>
  <si>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</si>
  <si>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</si>
  <si>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</si>
  <si>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</si>
  <si>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</si>
  <si>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</si>
  <si>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</si>
  <si>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</si>
  <si>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</si>
  <si>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</si>
  <si>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</si>
  <si>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</si>
  <si>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</si>
  <si>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</si>
  <si>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</si>
  <si>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</si>
  <si>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</si>
  <si>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</si>
  <si>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</si>
  <si>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</si>
  <si>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</si>
  <si>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</si>
  <si>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</si>
  <si>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</si>
  <si>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</si>
  <si>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</si>
  <si>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</si>
  <si>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</si>
  <si>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</si>
  <si>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</si>
  <si>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</si>
  <si>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</si>
  <si>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</si>
  <si>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</si>
  <si>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</si>
  <si>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</si>
  <si>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</si>
  <si>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</si>
  <si>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</si>
  <si>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</si>
  <si>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</si>
  <si>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</si>
  <si>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</si>
  <si>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</si>
  <si>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</si>
  <si>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</si>
  <si>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</si>
  <si>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</si>
  <si>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</si>
  <si>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</si>
  <si>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</si>
  <si>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</si>
  <si>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</si>
  <si>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</si>
  <si>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</si>
  <si>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</si>
  <si>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</si>
  <si>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</si>
  <si>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</si>
  <si>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</si>
  <si>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</si>
  <si>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</si>
  <si>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</si>
  <si>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</si>
  <si>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</si>
  <si>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</si>
  <si>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</si>
  <si>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</si>
  <si>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</si>
  <si>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</si>
  <si>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</si>
  <si>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</si>
  <si>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</si>
  <si>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</si>
  <si>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</si>
  <si>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</si>
  <si>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</si>
  <si>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</si>
  <si>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</si>
  <si>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</si>
  <si>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</si>
  <si>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</si>
  <si>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</si>
  <si>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</si>
  <si>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</si>
  <si>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</si>
  <si>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</si>
  <si>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</si>
  <si>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</si>
  <si>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</si>
  <si>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</si>
  <si>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</si>
  <si>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</si>
  <si>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</si>
  <si>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</si>
  <si>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</si>
  <si>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</si>
  <si>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</si>
  <si>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</si>
  <si>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</si>
  <si>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</si>
  <si>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</si>
  <si>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</si>
  <si>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</si>
  <si>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</si>
  <si>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</si>
  <si>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</si>
  <si>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</si>
  <si>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</si>
  <si>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</si>
  <si>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</si>
  <si>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</si>
  <si>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</si>
  <si>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</si>
  <si>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</si>
  <si>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</si>
  <si>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</si>
  <si>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</si>
  <si>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</si>
  <si>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</si>
  <si>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</si>
  <si>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</si>
  <si>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</si>
  <si>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</si>
  <si>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</si>
  <si>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</si>
  <si>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</si>
  <si>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</si>
  <si>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</si>
  <si>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</si>
  <si>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</si>
  <si>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</si>
  <si>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</si>
  <si>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</si>
  <si>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</si>
  <si>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</si>
  <si>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</si>
  <si>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</si>
  <si>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</si>
  <si>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</si>
  <si>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</si>
  <si>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</si>
  <si>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</si>
  <si>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</si>
  <si>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</si>
  <si>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</si>
  <si>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</si>
  <si>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</si>
  <si>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</si>
  <si>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</si>
  <si>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</si>
  <si>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</si>
  <si>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</si>
  <si>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</si>
  <si>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</si>
  <si>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</si>
  <si>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</si>
  <si>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</si>
  <si>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</si>
  <si>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</si>
  <si>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</si>
  <si>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</si>
  <si>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</si>
  <si>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</si>
  <si>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</si>
  <si>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</si>
  <si>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</si>
  <si>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</si>
  <si>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</si>
  <si>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</si>
  <si>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</si>
  <si>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</si>
  <si>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</si>
  <si>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</si>
  <si>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</si>
  <si>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</si>
  <si>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</si>
  <si>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</si>
  <si>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</si>
  <si>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</si>
  <si>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</si>
  <si>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</si>
  <si>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</si>
  <si>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</si>
  <si>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</si>
  <si>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</si>
  <si>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</si>
  <si>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</si>
  <si>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</si>
  <si>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</si>
  <si>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</si>
  <si>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</si>
  <si>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</si>
  <si>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</si>
  <si>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</si>
  <si>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</si>
  <si>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</si>
  <si>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</si>
  <si>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</si>
  <si>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</si>
  <si>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</si>
  <si>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</si>
  <si>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</si>
  <si>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</si>
  <si>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</si>
  <si>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</si>
  <si>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</si>
  <si>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</si>
  <si>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</si>
  <si>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</si>
  <si>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</si>
  <si>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</si>
  <si>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</si>
  <si>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</si>
  <si>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</si>
  <si>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</si>
  <si>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</si>
  <si>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</si>
  <si>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</si>
  <si>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</si>
  <si>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</si>
  <si>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</si>
  <si>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</si>
  <si>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</si>
  <si>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</si>
  <si>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</si>
  <si>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</si>
  <si>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</si>
  <si>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</si>
  <si>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</si>
  <si>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</si>
  <si>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</si>
  <si>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</si>
  <si>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</si>
  <si>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</si>
  <si>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</si>
  <si>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</si>
  <si>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</si>
  <si>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</si>
  <si>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</si>
  <si>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</si>
  <si>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</si>
  <si>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</si>
  <si>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</si>
  <si>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</si>
  <si>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</si>
  <si>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</si>
  <si>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</si>
  <si>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</si>
  <si>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</si>
  <si>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</si>
  <si>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</si>
  <si>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</si>
  <si>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</si>
  <si>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</si>
  <si>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</si>
  <si>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</si>
  <si>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</si>
  <si>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</si>
  <si>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</si>
  <si>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</si>
  <si>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</si>
  <si>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</si>
  <si>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</si>
  <si>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</si>
  <si>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</si>
  <si>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</si>
  <si>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</si>
  <si>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</si>
  <si>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</si>
  <si>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</si>
  <si>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</si>
  <si>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</si>
  <si>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</si>
  <si>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</si>
  <si>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</si>
  <si>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</si>
  <si>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</si>
  <si>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</si>
  <si>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</si>
  <si>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</si>
  <si>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</si>
  <si>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</si>
  <si>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</si>
  <si>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</si>
  <si>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</si>
  <si>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</si>
  <si>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</si>
  <si>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</si>
  <si>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</si>
  <si>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</si>
  <si>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</si>
  <si>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</si>
  <si>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</si>
  <si>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</si>
  <si>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</si>
  <si>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</si>
  <si>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</si>
  <si>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</si>
  <si>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</si>
  <si>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</si>
  <si>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</si>
  <si>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</si>
  <si>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</si>
  <si>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</si>
  <si>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</si>
  <si>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</si>
  <si>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</si>
  <si>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</si>
  <si>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</si>
  <si>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</si>
  <si>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</si>
  <si>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</si>
  <si>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</si>
  <si>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</si>
  <si>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</si>
  <si>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</si>
  <si>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</si>
  <si>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</si>
  <si>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</si>
  <si>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</si>
  <si>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</si>
  <si>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</si>
  <si>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</si>
  <si>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</si>
  <si>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</si>
  <si>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</si>
  <si>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</si>
  <si>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</si>
  <si>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</si>
  <si>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</si>
  <si>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</si>
  <si>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</si>
  <si>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</si>
  <si>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</si>
  <si>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</si>
  <si>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</si>
  <si>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</si>
  <si>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</si>
  <si>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</si>
  <si>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</si>
  <si>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</si>
  <si>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</si>
  <si>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</si>
  <si>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</si>
  <si>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</si>
  <si>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</si>
  <si>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</si>
  <si>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</si>
  <si>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</si>
  <si>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</si>
  <si>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</si>
  <si>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</si>
  <si>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</si>
  <si>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</si>
  <si>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</si>
  <si>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</si>
  <si>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</si>
  <si>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</si>
  <si>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</si>
  <si>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</si>
  <si>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</si>
  <si>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</si>
  <si>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</si>
  <si>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</si>
  <si>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</si>
  <si>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</si>
  <si>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</si>
  <si>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</si>
  <si>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</si>
  <si>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</si>
  <si>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</si>
  <si>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</si>
  <si>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</si>
  <si>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</si>
  <si>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</si>
  <si>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</si>
  <si>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</si>
  <si>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</si>
  <si>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</si>
  <si>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</si>
  <si>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</si>
  <si>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</si>
  <si>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</si>
  <si>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</si>
  <si>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</si>
  <si>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</si>
  <si>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</si>
  <si>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</si>
  <si>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</si>
  <si>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</si>
  <si>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</si>
  <si>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</si>
  <si>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</si>
  <si>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</si>
  <si>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</si>
  <si>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</si>
  <si>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</si>
  <si>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</si>
  <si>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</si>
  <si>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</si>
  <si>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</si>
  <si>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</si>
  <si>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</si>
  <si>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</si>
  <si>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</si>
  <si>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</si>
  <si>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</si>
  <si>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</si>
  <si>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</si>
  <si>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</si>
  <si>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</si>
  <si>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</si>
  <si>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</si>
  <si>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</si>
  <si>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</si>
  <si>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</si>
  <si>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</si>
  <si>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</si>
  <si>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</si>
  <si>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</si>
  <si>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</si>
  <si>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</si>
  <si>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</si>
  <si>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</si>
  <si>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</si>
  <si>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</si>
  <si>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</si>
  <si>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</si>
  <si>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</si>
  <si>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</si>
  <si>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</si>
  <si>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</si>
  <si>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</si>
  <si>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</si>
  <si>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</si>
  <si>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</si>
  <si>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</si>
  <si>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</si>
  <si>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</si>
  <si>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</si>
  <si>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</si>
  <si>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</si>
  <si>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</si>
  <si>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</si>
  <si>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</si>
  <si>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</si>
  <si>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</si>
  <si>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</si>
  <si>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</si>
  <si>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</si>
  <si>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</si>
  <si>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</si>
  <si>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</si>
  <si>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</si>
  <si>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</si>
  <si>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</si>
  <si>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</si>
  <si>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</si>
  <si>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</si>
  <si>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</si>
  <si>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</si>
  <si>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</si>
  <si>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</si>
  <si>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</si>
  <si>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</si>
  <si>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</si>
  <si>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</si>
  <si>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</si>
  <si>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</si>
  <si>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</si>
  <si>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</si>
  <si>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</si>
  <si>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</si>
  <si>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</si>
  <si>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</si>
  <si>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</si>
  <si>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</si>
  <si>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</si>
  <si>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</si>
  <si>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</si>
  <si>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</si>
  <si>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</si>
  <si>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</si>
  <si>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</si>
  <si>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</si>
  <si>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</si>
  <si>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</si>
  <si>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</si>
  <si>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</si>
  <si>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</si>
  <si>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</si>
  <si>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</si>
  <si>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</si>
  <si>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</si>
  <si>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</si>
  <si>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</si>
  <si>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</si>
  <si>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</si>
  <si>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</si>
  <si>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</si>
  <si>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</si>
  <si>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</si>
  <si>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</si>
  <si>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</si>
  <si>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</si>
  <si>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</si>
  <si>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</si>
  <si>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</si>
  <si>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</si>
  <si>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</si>
  <si>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</si>
  <si>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</si>
  <si>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</si>
  <si>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</si>
  <si>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</si>
  <si>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</si>
  <si>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</si>
  <si>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</si>
  <si>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</si>
  <si>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</si>
  <si>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</si>
  <si>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</si>
  <si>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</si>
  <si>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</si>
  <si>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</si>
  <si>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</si>
  <si>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</si>
  <si>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</si>
  <si>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</si>
  <si>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</si>
  <si>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</si>
  <si>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</si>
  <si>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</si>
  <si>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</si>
  <si>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</si>
  <si>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</si>
  <si>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</si>
  <si>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</si>
  <si>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</si>
  <si>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</si>
  <si>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</si>
  <si>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</si>
  <si>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</si>
  <si>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</si>
  <si>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</si>
  <si>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</si>
  <si>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</si>
  <si>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</si>
  <si>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</si>
  <si>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</si>
  <si>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</si>
  <si>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</si>
  <si>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</si>
  <si>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</si>
  <si>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</si>
  <si>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</si>
  <si>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</si>
  <si>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</si>
  <si>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</si>
  <si>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</si>
  <si>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</si>
  <si>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</si>
  <si>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</si>
  <si>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</si>
  <si>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</si>
  <si>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</si>
  <si>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</si>
  <si>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</si>
  <si>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</si>
  <si>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</si>
  <si>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</si>
  <si>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</si>
  <si>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</si>
  <si>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</si>
  <si>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</si>
  <si>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</si>
  <si>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</si>
  <si>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</si>
  <si>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</si>
  <si>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</si>
  <si>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</si>
  <si>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</si>
  <si>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</si>
  <si>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</si>
  <si>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</si>
  <si>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</si>
  <si>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</si>
  <si>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</si>
  <si>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</si>
  <si>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</si>
  <si>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</si>
  <si>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</si>
  <si>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</si>
  <si>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</si>
  <si>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</si>
  <si>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</si>
  <si>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</si>
  <si>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</si>
  <si>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</si>
  <si>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</si>
  <si>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</si>
  <si>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</si>
  <si>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</si>
  <si>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</si>
  <si>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</si>
  <si>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</si>
  <si>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</si>
  <si>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</si>
  <si>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</si>
  <si>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</si>
  <si>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</si>
  <si>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</si>
  <si>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</si>
  <si>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</si>
  <si>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</si>
  <si>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</si>
  <si>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</si>
  <si>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</si>
  <si>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</si>
  <si>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</si>
  <si>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</si>
  <si>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</si>
  <si>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</si>
  <si>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</si>
  <si>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</si>
  <si>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</si>
  <si>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</si>
  <si>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</si>
  <si>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</si>
  <si>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</si>
  <si>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</si>
  <si>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</si>
  <si>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</si>
  <si>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</si>
  <si>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</si>
  <si>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</si>
  <si>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</si>
  <si>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</si>
  <si>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</si>
  <si>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</si>
  <si>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</si>
  <si>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</si>
  <si>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</si>
  <si>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</si>
  <si>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</si>
  <si>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</si>
  <si>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</si>
  <si>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</si>
  <si>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</si>
  <si>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</si>
  <si>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</si>
  <si>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</si>
  <si>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</si>
  <si>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</si>
  <si>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</si>
  <si>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</si>
  <si>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</si>
  <si>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</si>
  <si>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</si>
  <si>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</si>
  <si>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</si>
  <si>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</si>
  <si>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</si>
  <si>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</si>
  <si>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</si>
  <si>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</si>
  <si>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</si>
  <si>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</si>
  <si>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</si>
  <si>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</si>
  <si>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</si>
  <si>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</si>
  <si>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</si>
  <si>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</si>
  <si>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</si>
  <si>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</si>
  <si>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</si>
  <si>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</si>
  <si>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</si>
  <si>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</si>
  <si>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</si>
  <si>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</si>
  <si>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</si>
  <si>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</si>
  <si>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</si>
  <si>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</si>
  <si>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</si>
  <si>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</si>
  <si>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</si>
  <si>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</si>
  <si>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</si>
  <si>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</si>
  <si>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</si>
  <si>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</si>
  <si>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</si>
  <si>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</si>
  <si>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</si>
  <si>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</si>
  <si>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</si>
  <si>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</si>
  <si>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</si>
  <si>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</si>
  <si>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</si>
  <si>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</si>
  <si>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</si>
  <si>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</si>
  <si>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</si>
  <si>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</si>
  <si>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</si>
  <si>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</si>
  <si>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</si>
  <si>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</si>
  <si>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</si>
  <si>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</si>
  <si>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</si>
  <si>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</si>
  <si>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</si>
  <si>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</si>
  <si>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</si>
  <si>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</si>
  <si>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</si>
  <si>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</si>
  <si>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</si>
  <si>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</si>
  <si>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</si>
  <si>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</si>
  <si>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</si>
  <si>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</si>
  <si>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</si>
  <si>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</si>
  <si>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</si>
  <si>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</si>
  <si>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</si>
  <si>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</si>
  <si>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</si>
  <si>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</si>
  <si>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</si>
  <si>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</si>
  <si>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</si>
  <si>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</si>
  <si>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</si>
  <si>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</si>
  <si>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</si>
  <si>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</si>
  <si>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</si>
  <si>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</si>
  <si>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</si>
  <si>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</si>
  <si>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</si>
  <si>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</si>
  <si>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</si>
  <si>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</si>
  <si>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</si>
  <si>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</si>
  <si>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</si>
  <si>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</si>
  <si>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</si>
  <si>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</si>
  <si>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</si>
  <si>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</si>
  <si>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</si>
  <si>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</si>
  <si>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</si>
  <si>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</si>
  <si>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</si>
  <si>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</si>
  <si>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</si>
  <si>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</si>
  <si>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</si>
  <si>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</si>
  <si>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</si>
  <si>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</si>
  <si>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</si>
  <si>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</si>
  <si>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</si>
  <si>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</si>
  <si>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</si>
  <si>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</si>
  <si>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</si>
  <si>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</si>
  <si>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</si>
  <si>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</si>
  <si>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</si>
  <si>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</si>
  <si>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</si>
  <si>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</si>
  <si>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</si>
  <si>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</si>
  <si>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</si>
  <si>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</si>
  <si>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</si>
  <si>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</si>
  <si>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</si>
  <si>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</si>
  <si>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</si>
  <si>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</si>
  <si>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</si>
  <si>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</si>
  <si>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</si>
  <si>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</si>
  <si>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</si>
  <si>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</si>
  <si>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</si>
  <si>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</si>
  <si>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</si>
  <si>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</si>
  <si>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</si>
  <si>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</si>
  <si>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</si>
  <si>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</si>
  <si>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</si>
  <si>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</si>
  <si>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</si>
  <si>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</si>
  <si>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</si>
  <si>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</si>
  <si>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</si>
  <si>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</si>
  <si>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</si>
  <si>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</si>
  <si>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</si>
  <si>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</si>
  <si>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</si>
  <si>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</si>
  <si>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</si>
  <si>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</si>
  <si>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</si>
  <si>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</si>
  <si>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</si>
  <si>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</si>
  <si>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</si>
  <si>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</si>
  <si>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</si>
  <si>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</si>
  <si>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</si>
  <si>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</si>
  <si>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</si>
  <si>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</si>
  <si>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</si>
  <si>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</si>
  <si>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</si>
  <si>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</si>
  <si>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</si>
  <si>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</si>
  <si>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</si>
  <si>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</si>
  <si>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</si>
  <si>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</si>
  <si>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</si>
  <si>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</si>
  <si>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</si>
  <si>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</si>
  <si>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</si>
  <si>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</si>
  <si>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</si>
  <si>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</si>
  <si>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</si>
  <si>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</si>
  <si>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</si>
  <si>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</si>
  <si>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</si>
  <si>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</si>
  <si>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</si>
  <si>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</si>
  <si>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</si>
  <si>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</si>
  <si>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</si>
  <si>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</si>
  <si>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</si>
  <si>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</si>
  <si>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</si>
  <si>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</si>
  <si>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</si>
  <si>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</si>
  <si>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</si>
  <si>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</si>
  <si>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</si>
  <si>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</si>
  <si>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</si>
  <si>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</si>
  <si>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</si>
  <si>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</si>
  <si>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</si>
  <si>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</si>
  <si>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</si>
  <si>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</si>
  <si>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</si>
  <si>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</si>
  <si>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</si>
  <si>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</si>
  <si>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</si>
  <si>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</si>
  <si>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</si>
  <si>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</si>
  <si>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</si>
  <si>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</si>
  <si>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</si>
  <si>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</si>
  <si>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</si>
  <si>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</si>
  <si>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</si>
  <si>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</si>
  <si>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</si>
  <si>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</si>
  <si>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</si>
  <si>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</si>
  <si>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</si>
  <si>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</si>
  <si>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</si>
  <si>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</si>
  <si>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</si>
  <si>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</si>
  <si>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</si>
  <si>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</si>
  <si>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</si>
  <si>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</si>
  <si>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</si>
  <si>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</si>
  <si>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</si>
  <si>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</si>
  <si>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</si>
  <si>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</si>
  <si>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</si>
  <si>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</si>
  <si>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</si>
  <si>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</si>
  <si>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</si>
  <si>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</si>
  <si>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</si>
  <si>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</si>
  <si>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</si>
  <si>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</si>
  <si>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</si>
  <si>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</si>
  <si>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</si>
  <si>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</si>
  <si>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</si>
  <si>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</si>
  <si>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</si>
  <si>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</si>
  <si>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</si>
  <si>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</si>
  <si>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</si>
  <si>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</si>
  <si>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</si>
  <si>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</si>
  <si>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</si>
  <si>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</si>
  <si>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</si>
  <si>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</si>
  <si>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</si>
  <si>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</si>
  <si>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</si>
  <si>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</si>
  <si>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</si>
  <si>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</si>
  <si>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</si>
  <si>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</si>
  <si>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</si>
  <si>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</si>
  <si>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</si>
  <si>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</si>
  <si>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</si>
  <si>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</si>
  <si>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</si>
  <si>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</si>
  <si>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</si>
  <si>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</si>
  <si>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</si>
  <si>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</si>
  <si>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</si>
  <si>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</si>
  <si>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</si>
  <si>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</si>
  <si>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</si>
  <si>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</si>
  <si>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</si>
  <si>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</si>
  <si>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</si>
  <si>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</si>
  <si>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</si>
  <si>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</si>
  <si>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</si>
  <si>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</si>
  <si>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</si>
  <si>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</si>
  <si>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</si>
  <si>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</si>
  <si>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</si>
  <si>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</si>
  <si>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</si>
  <si>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</si>
  <si>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</si>
  <si>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</si>
  <si>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</si>
  <si>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</si>
  <si>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</si>
  <si>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</si>
  <si>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</si>
  <si>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</si>
  <si>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</si>
  <si>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</si>
  <si>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</si>
  <si>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</si>
  <si>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</si>
  <si>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</si>
  <si>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</si>
  <si>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</si>
  <si>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</si>
  <si>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</si>
  <si>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</si>
  <si>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</si>
  <si>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</si>
  <si>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</si>
  <si>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</si>
  <si>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</si>
  <si>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</si>
  <si>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</si>
  <si>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</si>
  <si>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</si>
  <si>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</si>
  <si>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</si>
  <si>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</si>
  <si>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</si>
  <si>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</si>
  <si>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</si>
  <si>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</si>
  <si>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</si>
  <si>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</si>
  <si>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</si>
  <si>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</si>
  <si>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</si>
  <si>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</si>
  <si>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</si>
  <si>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</si>
  <si>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</si>
  <si>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</si>
  <si>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</si>
  <si>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</si>
  <si>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</si>
  <si>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</si>
  <si>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</si>
  <si>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</si>
  <si>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</si>
  <si>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</si>
  <si>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</si>
  <si>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</si>
  <si>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</si>
  <si>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</si>
  <si>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</si>
  <si>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</si>
  <si>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</si>
  <si>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</si>
  <si>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</si>
  <si>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</si>
  <si>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</si>
  <si>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</si>
  <si>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</si>
  <si>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</si>
  <si>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</si>
  <si>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</si>
  <si>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</si>
  <si>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</si>
  <si>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</si>
  <si>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</si>
  <si>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</si>
  <si>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</si>
  <si>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</si>
  <si>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</si>
  <si>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</si>
  <si>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</si>
  <si>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</si>
  <si>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</si>
  <si>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</si>
  <si>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</si>
  <si>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</si>
  <si>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</si>
  <si>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</si>
  <si>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</si>
  <si>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</si>
  <si>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</si>
  <si>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</si>
  <si>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</si>
  <si>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</si>
  <si>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</si>
  <si>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</si>
  <si>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</si>
  <si>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</si>
  <si>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</si>
  <si>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</si>
  <si>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</si>
  <si>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</si>
  <si>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</si>
  <si>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</si>
  <si>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</si>
  <si>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</si>
  <si>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</si>
  <si>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</si>
  <si>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</si>
  <si>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</si>
  <si>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</si>
  <si>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</si>
  <si>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</si>
  <si>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</si>
  <si>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</si>
  <si>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</si>
  <si>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</si>
  <si>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</si>
  <si>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</si>
  <si>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</si>
  <si>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</si>
  <si>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</si>
  <si>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</si>
  <si>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</si>
  <si>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</si>
  <si>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</si>
  <si>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</si>
  <si>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</si>
  <si>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</si>
  <si>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</si>
  <si>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</si>
  <si>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</si>
  <si>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</si>
  <si>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</si>
  <si>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</si>
  <si>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</si>
  <si>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</si>
  <si>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</si>
  <si>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</si>
  <si>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</si>
  <si>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</si>
  <si>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</si>
  <si>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</si>
  <si>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</si>
  <si>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</si>
  <si>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</si>
  <si>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</si>
  <si>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</si>
  <si>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</si>
  <si>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</si>
  <si>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</si>
  <si>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</si>
  <si>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</si>
  <si>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</si>
  <si>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</si>
  <si>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</si>
  <si>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</si>
  <si>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</si>
  <si>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</si>
  <si>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</si>
  <si>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</si>
  <si>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</si>
  <si>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</si>
  <si>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</si>
  <si>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</si>
  <si>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</si>
  <si>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</si>
  <si>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</si>
  <si>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</si>
  <si>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</si>
  <si>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</si>
  <si>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</si>
  <si>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</si>
  <si>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</si>
  <si>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</si>
  <si>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</si>
  <si>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</si>
  <si>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</si>
  <si>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</si>
  <si>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</si>
  <si>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</si>
  <si>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</si>
  <si>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</si>
  <si>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</si>
  <si>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</si>
  <si>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</si>
  <si>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</si>
  <si>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</si>
  <si>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</si>
  <si>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</si>
  <si>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</si>
  <si>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</si>
  <si>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</si>
  <si>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</si>
  <si>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</si>
  <si>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</si>
  <si>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</si>
  <si>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</si>
  <si>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</si>
  <si>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</si>
  <si>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</si>
  <si>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</si>
  <si>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</si>
  <si>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</si>
  <si>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</si>
  <si>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</si>
  <si>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</si>
  <si>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</si>
  <si>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</si>
  <si>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</si>
  <si>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</si>
  <si>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</si>
  <si>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</si>
  <si>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</si>
  <si>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</si>
  <si>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</si>
  <si>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</si>
  <si>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</si>
  <si>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</si>
  <si>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</si>
  <si>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</si>
  <si>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</si>
  <si>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</si>
  <si>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</si>
  <si>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</si>
  <si>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</si>
  <si>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</si>
  <si>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</si>
  <si>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</si>
  <si>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</si>
  <si>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</si>
  <si>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</si>
  <si>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</si>
  <si>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</si>
  <si>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</si>
  <si>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</si>
  <si>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</si>
  <si>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</si>
  <si>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</si>
  <si>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</si>
  <si>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</si>
  <si>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</si>
  <si>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</si>
  <si>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</si>
  <si>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</si>
  <si>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</si>
  <si>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</si>
  <si>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</si>
  <si>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</si>
  <si>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</si>
  <si>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</si>
  <si>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</si>
  <si>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</si>
  <si>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</si>
  <si>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</si>
  <si>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</si>
  <si>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</si>
  <si>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</si>
  <si>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</si>
  <si>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</si>
  <si>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</si>
  <si>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</si>
  <si>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</si>
  <si>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</si>
  <si>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</si>
  <si>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</si>
  <si>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</si>
  <si>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</si>
  <si>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</si>
  <si>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</si>
  <si>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</si>
  <si>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</si>
  <si>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</si>
  <si>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</si>
  <si>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</si>
  <si>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</si>
  <si>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</si>
  <si>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</si>
  <si>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</si>
  <si>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</si>
  <si>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</si>
  <si>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</si>
  <si>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</si>
  <si>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</si>
  <si>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</si>
  <si>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</si>
  <si>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</si>
  <si>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</si>
  <si>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</si>
  <si>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</si>
  <si>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</si>
  <si>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</si>
  <si>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</si>
  <si>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</si>
  <si>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</si>
  <si>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</si>
  <si>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</si>
  <si>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</si>
  <si>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</si>
  <si>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</si>
  <si>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</si>
  <si>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</si>
  <si>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</si>
  <si>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</si>
  <si>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</si>
  <si>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</si>
  <si>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</si>
  <si>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</si>
  <si>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</si>
  <si>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</si>
  <si>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</si>
  <si>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</si>
  <si>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</si>
  <si>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</si>
  <si>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</si>
  <si>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</si>
  <si>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</si>
  <si>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</si>
  <si>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</si>
  <si>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</si>
  <si>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</si>
  <si>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</si>
  <si>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</si>
  <si>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</si>
  <si>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</si>
  <si>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</si>
  <si>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</si>
  <si>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</si>
  <si>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</si>
  <si>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</si>
  <si>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</si>
  <si>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</si>
  <si>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</si>
  <si>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</si>
  <si>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</si>
  <si>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</si>
  <si>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</si>
  <si>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</si>
  <si>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</si>
  <si>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</si>
  <si>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</si>
  <si>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</si>
  <si>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</si>
  <si>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</si>
  <si>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</si>
  <si>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</si>
  <si>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</si>
  <si>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</si>
  <si>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</si>
  <si>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</si>
  <si>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</si>
  <si>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</si>
  <si>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</si>
  <si>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</si>
  <si>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</si>
  <si>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</si>
  <si>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</si>
  <si>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</si>
  <si>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</si>
  <si>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</si>
  <si>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</si>
  <si>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</si>
  <si>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</si>
  <si>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</si>
  <si>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</si>
  <si>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</si>
  <si>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</si>
  <si>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</si>
  <si>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</si>
  <si>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</si>
  <si>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</si>
  <si>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</si>
  <si>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</si>
  <si>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</si>
  <si>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</si>
  <si>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</si>
  <si>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</si>
  <si>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</si>
  <si>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</si>
  <si>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</si>
  <si>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</si>
  <si>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</si>
  <si>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</si>
  <si>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</si>
  <si>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</si>
  <si>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</si>
  <si>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</si>
  <si>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</si>
  <si>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</si>
  <si>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</si>
  <si>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</si>
  <si>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</si>
  <si>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</si>
  <si>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</si>
  <si>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</si>
  <si>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</si>
  <si>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</si>
  <si>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</si>
  <si>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</si>
  <si>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</si>
  <si>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</si>
  <si>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</si>
  <si>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</si>
  <si>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</si>
  <si>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</si>
  <si>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</si>
  <si>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</si>
  <si>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</si>
  <si>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</si>
  <si>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</si>
  <si>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</si>
  <si>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</si>
  <si>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</si>
  <si>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</si>
  <si>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</si>
  <si>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</si>
  <si>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</si>
  <si>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</si>
  <si>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</si>
  <si>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</si>
  <si>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</si>
  <si>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</si>
  <si>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</si>
  <si>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</si>
  <si>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</si>
  <si>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</si>
  <si>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</si>
  <si>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</si>
  <si>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</si>
  <si>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</si>
  <si>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</si>
  <si>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</si>
  <si>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</si>
  <si>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</si>
  <si>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</si>
  <si>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</si>
  <si>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</si>
  <si>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</si>
  <si>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</si>
  <si>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</si>
  <si>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</si>
  <si>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</si>
  <si>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</si>
  <si>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</si>
  <si>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</si>
  <si>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</si>
  <si>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</si>
  <si>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</si>
  <si>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</si>
  <si>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</si>
  <si>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</si>
  <si>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</si>
  <si>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</si>
  <si>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</si>
  <si>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</si>
  <si>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</si>
  <si>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</si>
  <si>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</si>
  <si>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</si>
  <si>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</si>
  <si>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</si>
  <si>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</si>
  <si>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</si>
  <si>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</si>
  <si>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</si>
  <si>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</si>
  <si>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</si>
  <si>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</si>
  <si>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</si>
  <si>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</si>
  <si>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</si>
  <si>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</si>
  <si>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</si>
  <si>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</si>
  <si>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</si>
  <si>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</si>
  <si>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</si>
  <si>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</si>
  <si>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</si>
  <si>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</si>
  <si>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</si>
  <si>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</si>
  <si>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</si>
  <si>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</si>
  <si>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</si>
  <si>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</si>
  <si>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</si>
  <si>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</si>
  <si>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</si>
  <si>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</si>
  <si>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</si>
  <si>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</si>
  <si>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</si>
  <si>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</si>
  <si>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</si>
  <si>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</si>
  <si>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</si>
  <si>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</si>
  <si>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</si>
  <si>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</si>
  <si>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</si>
  <si>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</si>
  <si>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</si>
  <si>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</si>
  <si>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</si>
  <si>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</si>
  <si>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</si>
  <si>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</si>
  <si>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</si>
  <si>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</si>
  <si>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</si>
  <si>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</si>
  <si>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</si>
  <si>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</si>
  <si>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</si>
  <si>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</si>
  <si>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</si>
  <si>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</si>
  <si>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</si>
  <si>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</si>
  <si>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</si>
  <si>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</si>
  <si>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</si>
  <si>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</si>
  <si>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</si>
  <si>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</si>
  <si>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</si>
  <si>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</si>
  <si>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</si>
  <si>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</si>
  <si>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</si>
  <si>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</si>
  <si>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</si>
  <si>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</si>
  <si>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</si>
  <si>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</si>
  <si>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</si>
  <si>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</si>
  <si>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</si>
  <si>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</si>
  <si>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</si>
  <si>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</si>
  <si>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</si>
  <si>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</si>
  <si>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</si>
  <si>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</si>
  <si>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</si>
  <si>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</si>
  <si>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</si>
  <si>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</si>
  <si>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</si>
  <si>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</si>
  <si>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</si>
  <si>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</si>
  <si>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</si>
  <si>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</si>
  <si>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</si>
  <si>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</si>
  <si>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</si>
  <si>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</si>
  <si>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</si>
  <si>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</si>
  <si>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</si>
  <si>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</si>
  <si>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</si>
  <si>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</si>
  <si>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</si>
  <si>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</si>
  <si>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</si>
  <si>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</si>
  <si>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</si>
  <si>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</si>
  <si>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</si>
  <si>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</si>
  <si>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</si>
  <si>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</si>
  <si>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</si>
  <si>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</si>
  <si>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</si>
  <si>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</si>
  <si>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</si>
  <si>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</si>
  <si>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</si>
  <si>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</si>
  <si>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</si>
  <si>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</si>
  <si>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</si>
  <si>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</si>
  <si>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</si>
  <si>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</si>
  <si>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</si>
  <si>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</si>
  <si>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</si>
  <si>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</si>
  <si>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</si>
  <si>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</si>
  <si>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</si>
  <si>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</si>
  <si>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</si>
  <si>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</si>
  <si>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</si>
  <si>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</si>
  <si>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</si>
  <si>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</si>
  <si>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</si>
  <si>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</si>
  <si>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</si>
  <si>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</si>
  <si>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</si>
  <si>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</si>
  <si>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</si>
  <si>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</si>
  <si>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</si>
  <si>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</si>
  <si>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</si>
  <si>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</si>
  <si>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</si>
  <si>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</si>
  <si>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</si>
  <si>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</si>
  <si>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</si>
  <si>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</si>
  <si>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</si>
  <si>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</si>
  <si>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</si>
  <si>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</si>
  <si>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</si>
  <si>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</si>
  <si>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</si>
  <si>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</si>
  <si>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</si>
  <si>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</si>
  <si>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</si>
  <si>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</si>
  <si>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</si>
  <si>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</si>
  <si>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</si>
  <si>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</si>
  <si>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</si>
  <si>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</si>
  <si>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</si>
  <si>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</si>
  <si>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</si>
  <si>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</si>
  <si>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</si>
  <si>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</si>
  <si>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</si>
  <si>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</si>
  <si>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</si>
  <si>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</si>
  <si>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</si>
  <si>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</si>
  <si>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</si>
  <si>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</si>
  <si>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</si>
  <si>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</si>
  <si>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</si>
  <si>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</si>
  <si>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</si>
  <si>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</si>
  <si>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</si>
  <si>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</si>
  <si>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</si>
  <si>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</si>
  <si>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</si>
  <si>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</si>
  <si>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</si>
  <si>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</si>
  <si>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</si>
  <si>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</si>
  <si>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</si>
  <si>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</si>
  <si>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</si>
  <si>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</si>
  <si>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</si>
  <si>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</si>
  <si>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</si>
  <si>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</si>
  <si>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</si>
  <si>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</si>
  <si>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</si>
  <si>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</si>
  <si>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</si>
  <si>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</si>
  <si>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</si>
  <si>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</si>
  <si>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</si>
  <si>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</si>
  <si>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</si>
  <si>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</si>
  <si>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</si>
  <si>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</si>
  <si>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</si>
  <si>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</si>
  <si>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</si>
  <si>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</si>
  <si>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</si>
  <si>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</si>
  <si>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</si>
  <si>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</si>
  <si>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</si>
  <si>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</si>
  <si>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</si>
  <si>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</si>
  <si>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</si>
  <si>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</si>
  <si>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</si>
  <si>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</si>
  <si>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</si>
  <si>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</si>
  <si>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</si>
  <si>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</si>
  <si>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</si>
  <si>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</si>
  <si>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</si>
  <si>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</si>
  <si>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</si>
  <si>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</si>
  <si>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</si>
  <si>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</si>
  <si>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</si>
  <si>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</si>
  <si>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</si>
  <si>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</si>
  <si>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</si>
  <si>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</si>
  <si>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</si>
  <si>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</si>
  <si>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</si>
  <si>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</si>
  <si>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</si>
  <si>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</si>
  <si>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</si>
  <si>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</si>
  <si>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</si>
  <si>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</si>
  <si>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</si>
  <si>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</si>
  <si>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</si>
  <si>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</si>
  <si>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</si>
  <si>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</si>
  <si>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</si>
  <si>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</si>
  <si>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</si>
  <si>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</si>
  <si>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</si>
  <si>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</si>
  <si>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</si>
  <si>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</si>
  <si>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</si>
  <si>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</si>
  <si>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</si>
  <si>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</si>
  <si>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</si>
  <si>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</si>
  <si>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</si>
  <si>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</si>
  <si>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</si>
  <si>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</si>
  <si>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</si>
  <si>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</si>
  <si>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</si>
  <si>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</si>
  <si>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</si>
  <si>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</si>
  <si>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</si>
  <si>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</si>
  <si>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</si>
  <si>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</si>
  <si>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</si>
  <si>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</si>
  <si>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</si>
  <si>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</si>
  <si>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</si>
  <si>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</si>
  <si>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</si>
  <si>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</si>
  <si>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</si>
  <si>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</si>
  <si>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</si>
  <si>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</si>
  <si>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</si>
  <si>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</si>
  <si>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</si>
  <si>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</si>
  <si>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</si>
  <si>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</si>
  <si>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</si>
  <si>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</si>
  <si>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</si>
  <si>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</si>
  <si>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</si>
  <si>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</si>
  <si>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</si>
  <si>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</si>
  <si>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</si>
  <si>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</si>
  <si>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</si>
  <si>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</si>
  <si>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</si>
  <si>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</si>
  <si>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</si>
  <si>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</si>
  <si>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</si>
  <si>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</si>
  <si>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</si>
  <si>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</si>
  <si>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</si>
  <si>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</si>
  <si>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</si>
  <si>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</si>
  <si>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</si>
  <si>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</si>
  <si>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</si>
  <si>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</si>
  <si>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</si>
  <si>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</si>
  <si>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</si>
  <si>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</si>
  <si>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</si>
  <si>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</si>
  <si>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</si>
  <si>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</si>
  <si>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</si>
  <si>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</si>
  <si>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</si>
  <si>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</si>
  <si>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</si>
  <si>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</si>
  <si>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</si>
  <si>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</si>
  <si>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</si>
  <si>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</si>
  <si>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</si>
  <si>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</si>
  <si>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</si>
  <si>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</si>
  <si>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</si>
  <si>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</si>
  <si>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</si>
  <si>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</si>
  <si>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</si>
  <si>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</si>
  <si>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</si>
  <si>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</si>
  <si>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</si>
  <si>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</si>
  <si>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</si>
  <si>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</si>
  <si>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</si>
  <si>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</si>
  <si>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</si>
  <si>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</si>
  <si>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</si>
  <si>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</si>
  <si>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</si>
  <si>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</si>
  <si>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</si>
  <si>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</si>
  <si>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</si>
  <si>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</si>
  <si>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</si>
  <si>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</si>
  <si>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</si>
  <si>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</si>
  <si>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</si>
  <si>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</si>
  <si>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</si>
  <si>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</si>
  <si>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</si>
  <si>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</si>
  <si>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</si>
  <si>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</si>
  <si>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</si>
  <si>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</si>
  <si>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</si>
  <si>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</si>
  <si>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</si>
  <si>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</si>
  <si>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</si>
  <si>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</si>
  <si>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</si>
  <si>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</si>
  <si>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</si>
  <si>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</si>
  <si>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</si>
  <si>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</si>
  <si>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</si>
  <si>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</si>
  <si>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</si>
  <si>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</si>
  <si>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</si>
  <si>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</si>
  <si>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</si>
  <si>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</si>
  <si>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</si>
  <si>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</si>
  <si>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</si>
  <si>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</si>
  <si>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</si>
  <si>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</si>
  <si>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</si>
  <si>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</si>
  <si>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</si>
  <si>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</si>
  <si>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</si>
  <si>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</si>
  <si>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</si>
  <si>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</si>
  <si>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</si>
  <si>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</si>
  <si>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</si>
  <si>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</si>
  <si>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</si>
  <si>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</si>
  <si>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</si>
  <si>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</si>
  <si>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</si>
  <si>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</si>
  <si>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</si>
  <si>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</si>
  <si>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</si>
  <si>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</si>
  <si>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</si>
  <si>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</si>
  <si>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</si>
  <si>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</si>
  <si>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</si>
  <si>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</si>
  <si>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</si>
  <si>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</si>
  <si>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</si>
  <si>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</si>
  <si>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</si>
  <si>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</si>
  <si>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</si>
  <si>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</si>
  <si>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</si>
  <si>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</si>
  <si>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</si>
  <si>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</si>
  <si>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</si>
  <si>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</si>
  <si>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</si>
  <si>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</si>
  <si>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</si>
  <si>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</si>
  <si>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</si>
  <si>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</si>
  <si>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</si>
  <si>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</si>
  <si>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</si>
  <si>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</si>
  <si>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</si>
  <si>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</si>
  <si>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</si>
  <si>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</si>
  <si>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</si>
  <si>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</si>
  <si>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</si>
  <si>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</si>
  <si>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</si>
  <si>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</si>
  <si>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</si>
  <si>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</si>
  <si>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</si>
  <si>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</si>
  <si>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</si>
  <si>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</si>
  <si>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</si>
  <si>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</si>
  <si>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</si>
  <si>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</si>
  <si>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</si>
  <si>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</si>
  <si>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</si>
  <si>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</si>
  <si>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</si>
  <si>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</si>
  <si>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</si>
  <si>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</si>
  <si>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</si>
  <si>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</si>
  <si>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</si>
  <si>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</si>
  <si>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</si>
  <si>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</si>
  <si>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</si>
  <si>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</si>
  <si>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</si>
  <si>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</si>
  <si>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</si>
  <si>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</si>
  <si>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</si>
  <si>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</si>
  <si>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</si>
  <si>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</si>
  <si>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</si>
  <si>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</si>
  <si>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</si>
  <si>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</si>
  <si>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</si>
  <si>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</si>
  <si>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</si>
  <si>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</si>
  <si>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</si>
  <si>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</si>
  <si>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</si>
  <si>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</si>
  <si>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</si>
  <si>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</si>
  <si>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</si>
  <si>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</si>
  <si>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</si>
  <si>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</si>
  <si>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</si>
  <si>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</si>
  <si>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</si>
  <si>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</si>
  <si>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</si>
  <si>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</si>
  <si>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</si>
  <si>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</si>
  <si>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</si>
  <si>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</si>
  <si>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</si>
  <si>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</si>
  <si>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</si>
  <si>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</si>
  <si>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</si>
  <si>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</si>
  <si>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</si>
  <si>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</si>
  <si>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</si>
  <si>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</si>
  <si>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</si>
  <si>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</si>
  <si>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</si>
  <si>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</si>
  <si>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</si>
  <si>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</si>
  <si>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</si>
  <si>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</si>
  <si>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</si>
  <si>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</si>
  <si>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</si>
  <si>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</si>
  <si>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</si>
  <si>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</si>
  <si>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</si>
  <si>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</si>
  <si>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</si>
  <si>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</si>
  <si>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</si>
  <si>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</si>
  <si>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</si>
  <si>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</si>
  <si>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</si>
  <si>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</si>
  <si>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</si>
  <si>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</si>
  <si>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</si>
  <si>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</si>
  <si>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</si>
  <si>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</si>
  <si>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</si>
  <si>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</si>
  <si>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</si>
  <si>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</si>
  <si>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</si>
  <si>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</si>
  <si>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</si>
  <si>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</si>
  <si>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</si>
  <si>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</si>
  <si>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</si>
  <si>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</si>
  <si>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</si>
  <si>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</si>
  <si>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</si>
  <si>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</si>
  <si>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</si>
  <si>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</si>
  <si>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</si>
  <si>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</si>
  <si>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</si>
  <si>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</si>
  <si>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</si>
  <si>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</si>
  <si>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</si>
  <si>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</si>
  <si>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</si>
  <si>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</si>
  <si>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</si>
  <si>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</si>
  <si>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</si>
  <si>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</si>
  <si>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</si>
  <si>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</si>
  <si>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</si>
  <si>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</si>
  <si>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</si>
  <si>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</si>
  <si>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</si>
  <si>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</si>
  <si>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</si>
  <si>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</si>
  <si>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</si>
  <si>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</si>
  <si>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</si>
  <si>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</si>
  <si>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</si>
  <si>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</si>
  <si>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</si>
  <si>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</si>
  <si>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</si>
  <si>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</si>
  <si>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</si>
  <si>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</si>
  <si>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</si>
  <si>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</si>
  <si>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</si>
  <si>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</si>
  <si>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</si>
  <si>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</si>
  <si>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</si>
  <si>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</si>
  <si>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</si>
  <si>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</si>
  <si>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</si>
  <si>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</si>
  <si>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</si>
  <si>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</si>
  <si>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</si>
  <si>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</si>
  <si>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</si>
  <si>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</si>
  <si>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</si>
  <si>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</si>
  <si>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</si>
  <si>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</si>
  <si>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</si>
  <si>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</si>
  <si>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</si>
  <si>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</si>
  <si>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</si>
  <si>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</si>
  <si>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</si>
  <si>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</si>
  <si>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</si>
  <si>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</si>
  <si>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</si>
  <si>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</si>
  <si>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</si>
  <si>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</si>
  <si>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</si>
  <si>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</si>
  <si>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</si>
  <si>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</si>
  <si>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</si>
  <si>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</si>
  <si>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</si>
  <si>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</si>
  <si>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</si>
  <si>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</si>
  <si>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</si>
  <si>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</si>
  <si>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</si>
  <si>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</si>
  <si>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</si>
  <si>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</si>
  <si>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</si>
  <si>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</si>
  <si>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</si>
  <si>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</si>
  <si>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</si>
  <si>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</si>
  <si>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</si>
  <si>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</si>
  <si>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</si>
  <si>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</si>
  <si>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</si>
  <si>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</si>
  <si>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</si>
  <si>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</si>
  <si>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</si>
  <si>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</si>
  <si>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</si>
  <si>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</si>
  <si>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</si>
  <si>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</si>
  <si>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</si>
  <si>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</si>
  <si>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</si>
  <si>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</si>
  <si>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</si>
  <si>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</si>
  <si>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</si>
  <si>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</si>
  <si>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</si>
  <si>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</si>
  <si>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</si>
  <si>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</si>
  <si>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</si>
  <si>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</si>
  <si>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</si>
  <si>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</si>
  <si>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</si>
  <si>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</si>
  <si>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</si>
  <si>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</si>
  <si>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</si>
  <si>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</si>
  <si>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</si>
  <si>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</si>
  <si>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</si>
  <si>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</si>
  <si>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</si>
  <si>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</si>
  <si>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</si>
  <si>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</si>
  <si>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</si>
  <si>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</si>
  <si>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</si>
  <si>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</si>
  <si>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</si>
  <si>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</si>
  <si>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</si>
  <si>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</si>
  <si>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</si>
  <si>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</si>
  <si>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</si>
  <si>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</si>
  <si>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</si>
  <si>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</si>
  <si>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</si>
  <si>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</si>
  <si>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</si>
  <si>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</si>
  <si>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</si>
  <si>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</si>
  <si>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</si>
  <si>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</si>
  <si>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</si>
  <si>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</si>
  <si>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</si>
  <si>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</si>
  <si>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</si>
  <si>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</si>
  <si>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</si>
  <si>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</si>
  <si>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</si>
  <si>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</si>
  <si>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</si>
  <si>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</si>
  <si>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</si>
  <si>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</si>
  <si>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</si>
  <si>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</si>
  <si>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</si>
  <si>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</si>
  <si>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</si>
  <si>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</si>
  <si>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</si>
  <si>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</si>
  <si>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</si>
  <si>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</si>
  <si>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</si>
  <si>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</si>
  <si>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</si>
  <si>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</si>
  <si>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</si>
  <si>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</si>
  <si>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</si>
  <si>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</si>
  <si>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</si>
  <si>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</si>
  <si>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</si>
  <si>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</si>
  <si>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</si>
  <si>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</si>
  <si>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</si>
  <si>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</si>
  <si>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</si>
  <si>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</si>
  <si>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</si>
  <si>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</si>
  <si>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</si>
  <si>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</si>
  <si>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</si>
  <si>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</si>
  <si>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</si>
  <si>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</si>
  <si>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</si>
  <si>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</si>
  <si>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</si>
  <si>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</si>
  <si>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</si>
  <si>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</si>
  <si>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</si>
  <si>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</si>
  <si>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</si>
  <si>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</si>
  <si>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</si>
  <si>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</si>
  <si>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</si>
  <si>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</si>
  <si>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</si>
  <si>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</si>
  <si>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</si>
  <si>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</si>
  <si>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</si>
  <si>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</si>
  <si>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</si>
  <si>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</si>
  <si>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</si>
  <si>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</si>
  <si>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</si>
  <si>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</si>
  <si>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</si>
  <si>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</si>
  <si>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</si>
  <si>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</si>
  <si>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</si>
  <si>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</si>
  <si>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</si>
  <si>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</si>
  <si>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</si>
  <si>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</si>
  <si>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</si>
  <si>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</si>
  <si>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</si>
  <si>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</si>
  <si>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</si>
  <si>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</si>
  <si>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</si>
  <si>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</si>
  <si>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</si>
  <si>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</si>
  <si>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</si>
  <si>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</si>
  <si>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</si>
  <si>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</si>
  <si>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</si>
  <si>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</si>
  <si>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</si>
  <si>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</si>
  <si>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</si>
  <si>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</si>
  <si>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</si>
  <si>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</si>
  <si>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</si>
  <si>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</si>
  <si>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</si>
  <si>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</si>
  <si>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</si>
  <si>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</si>
  <si>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</si>
  <si>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</si>
  <si>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</si>
  <si>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</si>
  <si>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</si>
  <si>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</si>
  <si>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</si>
  <si>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</si>
  <si>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</si>
  <si>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</si>
  <si>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</si>
  <si>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</si>
  <si>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</si>
  <si>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</si>
  <si>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</si>
  <si>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</si>
  <si>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</si>
  <si>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</si>
  <si>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</si>
  <si>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</si>
  <si>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</si>
  <si>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</si>
  <si>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</si>
  <si>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</si>
  <si>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</si>
  <si>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</si>
  <si>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</si>
  <si>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</si>
  <si>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</si>
  <si>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</si>
  <si>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</si>
  <si>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</si>
  <si>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</si>
  <si>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</si>
  <si>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</si>
  <si>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</si>
  <si>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</si>
  <si>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</si>
  <si>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</si>
  <si>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</si>
  <si>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</si>
  <si>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</si>
  <si>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</si>
  <si>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</si>
  <si>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</si>
  <si>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</si>
  <si>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</si>
  <si>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</si>
  <si>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</si>
  <si>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</si>
  <si>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</si>
  <si>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</si>
  <si>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</si>
  <si>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</si>
  <si>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</si>
  <si>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</si>
  <si>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</si>
  <si>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</si>
  <si>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</si>
  <si>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</si>
  <si>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</si>
  <si>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</si>
  <si>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</si>
  <si>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</si>
  <si>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</si>
  <si>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</si>
  <si>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</si>
  <si>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</si>
  <si>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</si>
  <si>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</si>
  <si>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</si>
  <si>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</si>
  <si>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</si>
  <si>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</si>
  <si>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</si>
  <si>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</si>
  <si>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</si>
  <si>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</si>
  <si>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</si>
  <si>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</si>
  <si>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</si>
  <si>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</si>
  <si>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</si>
  <si>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</si>
  <si>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</si>
  <si>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</si>
  <si>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</si>
  <si>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</si>
  <si>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</si>
  <si>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</si>
  <si>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</si>
  <si>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</si>
  <si>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</si>
  <si>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</si>
  <si>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</si>
  <si>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</si>
  <si>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</si>
  <si>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</si>
  <si>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</si>
  <si>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</si>
  <si>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</si>
  <si>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</si>
  <si>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</si>
  <si>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</si>
  <si>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</si>
  <si>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</si>
  <si>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</si>
  <si>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</si>
  <si>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</si>
  <si>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</si>
  <si>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</si>
  <si>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</si>
  <si>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</si>
  <si>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</si>
  <si>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</si>
  <si>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</si>
  <si>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</si>
  <si>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</si>
  <si>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</si>
  <si>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</si>
  <si>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</si>
  <si>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</si>
  <si>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</si>
  <si>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</si>
  <si>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</si>
  <si>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</si>
  <si>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</si>
  <si>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</si>
  <si>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</si>
  <si>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</si>
  <si>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</si>
  <si>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</si>
  <si>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</si>
  <si>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</si>
  <si>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</si>
  <si>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</si>
  <si>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</si>
  <si>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</si>
  <si>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</si>
  <si>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</si>
  <si>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</si>
  <si>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</si>
  <si>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</si>
  <si>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</si>
  <si>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</si>
  <si>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</si>
  <si>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</si>
  <si>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</si>
  <si>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</si>
  <si>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</si>
  <si>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</si>
  <si>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</si>
  <si>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</si>
  <si>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</si>
  <si>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</si>
  <si>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</si>
  <si>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</si>
  <si>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</si>
  <si>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</si>
  <si>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</si>
  <si>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</si>
  <si>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</si>
  <si>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</si>
  <si>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</si>
  <si>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</si>
  <si>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</si>
  <si>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</si>
  <si>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</si>
  <si>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</si>
  <si>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</si>
  <si>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</si>
  <si>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</si>
  <si>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</si>
  <si>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</si>
  <si>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</si>
  <si>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</si>
  <si>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</si>
  <si>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</si>
  <si>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</si>
  <si>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</si>
  <si>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</si>
  <si>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</si>
  <si>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</si>
  <si>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</si>
  <si>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</si>
  <si>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</si>
  <si>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</si>
  <si>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</si>
  <si>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</si>
  <si>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</si>
  <si>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</si>
  <si>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</si>
  <si>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</si>
  <si>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</si>
  <si>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</si>
  <si>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</si>
  <si>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</si>
  <si>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</si>
  <si>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</si>
  <si>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</si>
  <si>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</si>
  <si>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</si>
  <si>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</si>
  <si>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</si>
  <si>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</si>
  <si>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</si>
  <si>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</si>
  <si>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</si>
  <si>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</si>
  <si>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</si>
  <si>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</si>
  <si>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</si>
  <si>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</si>
  <si>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</si>
  <si>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</si>
  <si>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</si>
  <si>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</si>
  <si>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</si>
  <si>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</si>
  <si>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</si>
  <si>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</si>
  <si>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</si>
  <si>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</si>
  <si>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</si>
  <si>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</si>
  <si>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</si>
  <si>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</si>
  <si>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</si>
  <si>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</si>
  <si>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</si>
  <si>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</si>
  <si>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</si>
  <si>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</si>
  <si>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</si>
  <si>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</si>
  <si>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</si>
  <si>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</si>
  <si>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</si>
  <si>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</si>
  <si>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</si>
  <si>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</si>
  <si>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</si>
  <si>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</si>
  <si>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</si>
  <si>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</si>
  <si>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</si>
  <si>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</si>
  <si>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</si>
  <si>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</si>
  <si>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</si>
  <si>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</si>
  <si>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</si>
  <si>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</si>
  <si>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</si>
  <si>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</si>
  <si>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</si>
  <si>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</si>
  <si>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</si>
  <si>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</si>
  <si>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</si>
  <si>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</si>
  <si>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</si>
  <si>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</si>
  <si>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</si>
  <si>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</si>
  <si>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</si>
  <si>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</si>
  <si>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</si>
  <si>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</si>
  <si>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</si>
  <si>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</si>
  <si>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</si>
  <si>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</si>
  <si>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</si>
  <si>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</si>
  <si>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</si>
  <si>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</si>
  <si>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</si>
  <si>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</si>
  <si>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</si>
  <si>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</si>
  <si>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</si>
  <si>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</si>
  <si>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</si>
  <si>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</si>
  <si>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</si>
  <si>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</si>
  <si>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</si>
  <si>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</si>
  <si>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</si>
  <si>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</si>
  <si>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</si>
  <si>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</si>
  <si>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</si>
  <si>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</si>
  <si>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</si>
  <si>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</si>
  <si>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</si>
  <si>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</si>
  <si>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</si>
  <si>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</si>
  <si>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</si>
  <si>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</si>
  <si>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</si>
  <si>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</si>
  <si>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</si>
  <si>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</si>
  <si>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</si>
  <si>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</si>
  <si>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</si>
  <si>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</si>
  <si>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</si>
  <si>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</si>
  <si>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</si>
  <si>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</si>
  <si>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</si>
  <si>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</si>
  <si>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</si>
  <si>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</si>
  <si>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</si>
  <si>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</si>
  <si>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</si>
  <si>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</si>
  <si>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</si>
  <si>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</si>
  <si>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</si>
  <si>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</si>
  <si>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</si>
  <si>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</si>
  <si>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</si>
  <si>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</si>
  <si>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</si>
  <si>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</si>
  <si>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</si>
  <si>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</si>
  <si>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</si>
  <si>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</si>
  <si>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</si>
  <si>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</si>
  <si>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</si>
  <si>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</si>
  <si>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</si>
  <si>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</si>
  <si>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</si>
  <si>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</si>
  <si>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</si>
  <si>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</si>
  <si>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</si>
  <si>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</si>
  <si>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</si>
  <si>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</si>
  <si>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</si>
  <si>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</si>
  <si>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</si>
  <si>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</si>
  <si>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</si>
  <si>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</si>
  <si>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</si>
  <si>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</si>
  <si>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</si>
  <si>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</si>
  <si>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</si>
  <si>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</si>
  <si>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</si>
  <si>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</si>
  <si>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</si>
  <si>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</si>
  <si>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</si>
  <si>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</si>
  <si>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</si>
  <si>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</si>
  <si>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</si>
  <si>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</si>
  <si>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</si>
  <si>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</si>
  <si>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</si>
  <si>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</si>
  <si>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</si>
  <si>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</si>
  <si>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</si>
  <si>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</si>
  <si>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</si>
  <si>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</si>
  <si>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</si>
  <si>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</si>
  <si>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</si>
  <si>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</si>
  <si>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</si>
  <si>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</si>
  <si>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</si>
  <si>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</si>
  <si>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</si>
  <si>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</si>
  <si>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</si>
  <si>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</si>
  <si>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</si>
  <si>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</si>
  <si>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</si>
  <si>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</si>
  <si>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</si>
  <si>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</si>
  <si>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</si>
  <si>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</si>
  <si>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</si>
  <si>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</si>
  <si>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</si>
  <si>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</si>
  <si>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</si>
  <si>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</si>
  <si>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</si>
  <si>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</si>
  <si>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</si>
  <si>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</si>
  <si>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</si>
  <si>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</si>
  <si>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</si>
  <si>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</si>
  <si>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</si>
  <si>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</si>
  <si>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</si>
  <si>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</si>
  <si>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</si>
  <si>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</si>
  <si>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</si>
  <si>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</si>
  <si>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</si>
  <si>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</si>
  <si>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</si>
  <si>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</si>
  <si>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</si>
  <si>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</si>
  <si>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</si>
  <si>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</si>
  <si>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</si>
  <si>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</si>
  <si>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</si>
  <si>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</si>
  <si>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</si>
  <si>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</si>
  <si>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</si>
  <si>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</si>
  <si>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</si>
  <si>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</si>
  <si>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</si>
  <si>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</si>
  <si>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</si>
  <si>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</si>
  <si>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</si>
  <si>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</si>
  <si>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</si>
  <si>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</si>
  <si>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</si>
  <si>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</si>
  <si>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</si>
  <si>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</si>
  <si>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</si>
  <si>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</si>
  <si>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</si>
  <si>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</si>
  <si>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</si>
  <si>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</si>
  <si>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</si>
  <si>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</si>
  <si>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</si>
  <si>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</si>
  <si>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</si>
  <si>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</si>
  <si>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</si>
  <si>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</si>
  <si>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</si>
  <si>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</si>
  <si>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</si>
  <si>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</si>
  <si>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</si>
  <si>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</si>
  <si>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</si>
  <si>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</si>
  <si>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</si>
  <si>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</si>
  <si>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</si>
  <si>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</si>
  <si>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</si>
  <si>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</si>
  <si>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</si>
  <si>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</si>
  <si>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</si>
  <si>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</si>
  <si>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</si>
  <si>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</si>
  <si>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</si>
  <si>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</si>
  <si>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</si>
  <si>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</si>
  <si>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</si>
  <si>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</si>
  <si>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</si>
  <si>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</si>
  <si>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</si>
  <si>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</si>
  <si>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</si>
  <si>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</si>
  <si>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</si>
  <si>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</si>
  <si>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</si>
  <si>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</si>
  <si>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</si>
  <si>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</si>
  <si>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</si>
  <si>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</si>
  <si>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</si>
  <si>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</si>
  <si>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</si>
  <si>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</si>
  <si>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</si>
  <si>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</si>
  <si>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</si>
  <si>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</si>
  <si>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</si>
  <si>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</si>
  <si>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</si>
  <si>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</si>
  <si>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</si>
  <si>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</si>
  <si>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</si>
  <si>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</si>
  <si>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</si>
  <si>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</si>
  <si>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</si>
  <si>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</si>
  <si>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</si>
  <si>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</si>
  <si>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</si>
  <si>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</si>
  <si>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</si>
  <si>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</si>
  <si>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</si>
  <si>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</si>
  <si>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</si>
  <si>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</si>
  <si>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</si>
  <si>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</si>
  <si>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</si>
  <si>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</si>
  <si>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</si>
  <si>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</si>
  <si>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</si>
  <si>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</si>
  <si>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</si>
  <si>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</si>
  <si>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</si>
  <si>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</si>
  <si>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</si>
  <si>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</si>
  <si>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</si>
  <si>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</si>
  <si>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</si>
  <si>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</si>
  <si>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</si>
  <si>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</si>
  <si>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</si>
  <si>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</si>
  <si>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</si>
  <si>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</si>
  <si>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</si>
  <si>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</si>
  <si>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</si>
  <si>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</si>
  <si>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</si>
  <si>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</si>
  <si>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</si>
  <si>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</si>
  <si>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</si>
  <si>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</si>
  <si>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</si>
  <si>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</si>
  <si>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</si>
  <si>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</si>
  <si>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</si>
  <si>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</si>
  <si>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</si>
  <si>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</si>
  <si>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</si>
  <si>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</si>
  <si>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</si>
  <si>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</si>
  <si>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</si>
  <si>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</si>
  <si>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</si>
  <si>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</si>
  <si>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</si>
  <si>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</si>
  <si>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</si>
  <si>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</si>
  <si>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</si>
  <si>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</si>
  <si>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</si>
  <si>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</si>
  <si>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</si>
  <si>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</si>
  <si>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</si>
  <si>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</si>
  <si>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</si>
  <si>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</si>
  <si>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</si>
  <si>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</si>
  <si>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</si>
  <si>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</si>
  <si>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</si>
  <si>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</si>
  <si>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</si>
  <si>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</si>
  <si>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</si>
  <si>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</si>
  <si>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</si>
  <si>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</si>
  <si>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</si>
  <si>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</si>
  <si>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</si>
  <si>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</si>
  <si>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</si>
  <si>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</si>
  <si>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</si>
  <si>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</si>
  <si>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</si>
  <si>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</si>
  <si>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</si>
  <si>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</si>
  <si>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</si>
  <si>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</si>
  <si>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</si>
  <si>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</si>
  <si>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</si>
  <si>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</si>
  <si>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</si>
  <si>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</si>
  <si>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</si>
  <si>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</si>
  <si>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</si>
  <si>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</si>
  <si>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</si>
  <si>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</si>
  <si>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</si>
  <si>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</si>
  <si>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</si>
  <si>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</si>
  <si>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</si>
  <si>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</si>
  <si>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</si>
  <si>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</si>
  <si>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</si>
  <si>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</si>
  <si>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</si>
  <si>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</si>
  <si>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</si>
  <si>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</si>
  <si>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</si>
  <si>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</si>
  <si>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</si>
  <si>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</si>
  <si>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</si>
  <si>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</si>
  <si>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</si>
  <si>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</si>
  <si>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</si>
  <si>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</si>
  <si>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</si>
  <si>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</si>
  <si>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</si>
  <si>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</si>
  <si>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</si>
  <si>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</si>
  <si>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</si>
  <si>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</si>
  <si>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</si>
  <si>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</si>
  <si>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</si>
  <si>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</si>
  <si>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</si>
  <si>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</si>
  <si>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</si>
  <si>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</si>
  <si>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</si>
  <si>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</si>
  <si>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</si>
  <si>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</si>
  <si>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</si>
  <si>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</si>
  <si>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</si>
  <si>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</si>
  <si>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</si>
  <si>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</si>
  <si>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</si>
  <si>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</si>
  <si>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</si>
  <si>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</si>
  <si>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</si>
  <si>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</si>
  <si>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</si>
  <si>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</si>
  <si>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</si>
  <si>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</si>
  <si>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</si>
  <si>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</si>
  <si>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</si>
  <si>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</si>
  <si>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</si>
  <si>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</si>
  <si>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</si>
  <si>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</si>
  <si>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</si>
  <si>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</si>
  <si>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</si>
  <si>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</si>
  <si>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</si>
  <si>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</si>
  <si>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</si>
  <si>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</si>
  <si>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</si>
  <si>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</si>
  <si>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</si>
  <si>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</si>
  <si>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</si>
  <si>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</si>
  <si>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</si>
  <si>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</si>
  <si>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</si>
  <si>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</si>
  <si>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</si>
  <si>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</si>
  <si>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</si>
  <si>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</si>
  <si>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</si>
  <si>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</si>
  <si>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</si>
  <si>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</si>
  <si>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</si>
  <si>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</si>
  <si>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</si>
  <si>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</si>
  <si>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</si>
  <si>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</si>
  <si>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</si>
  <si>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</si>
  <si>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</si>
  <si>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</si>
  <si>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</si>
  <si>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</si>
  <si>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</si>
  <si>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</si>
  <si>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</si>
  <si>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</si>
  <si>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</si>
  <si>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</si>
  <si>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</si>
  <si>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</si>
  <si>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</si>
  <si>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</si>
  <si>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</si>
  <si>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</si>
  <si>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</si>
  <si>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</si>
  <si>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</si>
  <si>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</si>
  <si>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</si>
  <si>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</si>
  <si>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</si>
  <si>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</si>
  <si>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</si>
  <si>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</si>
  <si>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</si>
  <si>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</si>
  <si>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</si>
  <si>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</si>
  <si>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</si>
  <si>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</si>
  <si>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</si>
  <si>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</si>
  <si>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</si>
  <si>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</si>
  <si>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</si>
  <si>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</si>
  <si>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</si>
  <si>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</si>
  <si>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</si>
  <si>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</si>
  <si>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</si>
  <si>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</si>
  <si>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</si>
  <si>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</si>
  <si>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</si>
  <si>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</si>
  <si>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</si>
  <si>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</si>
  <si>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</si>
  <si>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</si>
  <si>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</si>
  <si>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</si>
  <si>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</si>
  <si>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</si>
  <si>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</si>
  <si>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</si>
  <si>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</si>
  <si>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</si>
  <si>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</si>
  <si>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</si>
  <si>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</si>
  <si>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</si>
  <si>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</si>
  <si>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</si>
  <si>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</si>
  <si>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</si>
  <si>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</si>
  <si>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</si>
  <si>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</si>
  <si>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</si>
  <si>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</si>
  <si>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</si>
  <si>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</si>
  <si>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</si>
  <si>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</si>
  <si>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</si>
  <si>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</si>
  <si>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</si>
  <si>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</si>
  <si>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</si>
  <si>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</si>
  <si>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</si>
  <si>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</si>
  <si>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</si>
  <si>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</si>
  <si>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</si>
  <si>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</si>
  <si>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</si>
  <si>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</si>
  <si>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</si>
  <si>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</si>
  <si>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</si>
  <si>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</si>
  <si>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</si>
  <si>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</si>
  <si>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</si>
  <si>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</si>
  <si>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</si>
  <si>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</si>
  <si>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</si>
  <si>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</si>
  <si>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</si>
  <si>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</si>
  <si>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</si>
  <si>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</si>
  <si>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</si>
  <si>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</si>
  <si>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</si>
  <si>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</si>
  <si>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</si>
  <si>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</si>
  <si>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</si>
  <si>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</si>
  <si>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</si>
  <si>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</si>
  <si>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</si>
  <si>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</si>
  <si>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</si>
  <si>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</si>
  <si>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</si>
  <si>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</si>
  <si>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</si>
  <si>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</si>
  <si>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</si>
  <si>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</si>
  <si>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</si>
  <si>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</si>
  <si>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</si>
  <si>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</si>
  <si>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</si>
  <si>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</si>
  <si>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</si>
  <si>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</si>
  <si>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</si>
  <si>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</si>
  <si>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</si>
  <si>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</si>
  <si>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</si>
  <si>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</si>
  <si>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</si>
  <si>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</si>
  <si>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</si>
  <si>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</si>
  <si>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</si>
  <si>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</si>
  <si>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</si>
  <si>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</si>
  <si>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</si>
  <si>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</si>
  <si>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</si>
  <si>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</si>
  <si>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</si>
  <si>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</si>
  <si>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</si>
  <si>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</si>
  <si>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</si>
  <si>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</si>
  <si>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</si>
  <si>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</si>
  <si>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</si>
  <si>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</si>
  <si>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</si>
  <si>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</si>
  <si>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</si>
  <si>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</si>
  <si>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</si>
  <si>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</si>
  <si>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</si>
  <si>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</si>
  <si>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</si>
  <si>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</si>
  <si>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</si>
  <si>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</si>
  <si>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</si>
  <si>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</si>
  <si>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</si>
  <si>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</si>
  <si>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</si>
  <si>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</si>
  <si>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</si>
  <si>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</si>
  <si>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</si>
  <si>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</si>
  <si>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</si>
  <si>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</si>
  <si>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</si>
  <si>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</si>
  <si>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</si>
  <si>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</si>
  <si>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</si>
  <si>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</si>
  <si>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</si>
  <si>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</si>
  <si>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</si>
  <si>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</si>
  <si>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</si>
  <si>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</si>
  <si>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</si>
  <si>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</si>
  <si>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</si>
  <si>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</si>
  <si>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</si>
  <si>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</si>
  <si>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</si>
  <si>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</si>
  <si>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</si>
  <si>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</si>
  <si>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</si>
  <si>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</si>
  <si>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</si>
  <si>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</si>
  <si>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</si>
  <si>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</si>
  <si>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</si>
  <si>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</si>
  <si>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</si>
  <si>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</si>
  <si>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</si>
  <si>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</si>
  <si>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</si>
  <si>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</si>
  <si>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</si>
  <si>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</si>
  <si>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</si>
  <si>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</si>
  <si>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</si>
  <si>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</si>
  <si>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</si>
  <si>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</si>
  <si>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</si>
  <si>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</si>
  <si>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</si>
  <si>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</si>
  <si>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</si>
  <si>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</si>
  <si>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</si>
  <si>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</si>
  <si>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</si>
  <si>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</si>
  <si>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</si>
  <si>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</si>
  <si>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</si>
  <si>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</si>
  <si>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</si>
  <si>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</si>
  <si>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</si>
  <si>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</si>
  <si>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</si>
  <si>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</si>
  <si>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</si>
  <si>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</si>
  <si>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</si>
  <si>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</si>
  <si>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</si>
  <si>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</si>
  <si>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</si>
  <si>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</si>
  <si>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</si>
  <si>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</si>
  <si>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</si>
  <si>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</si>
  <si>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</si>
  <si>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</si>
  <si>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</si>
  <si>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</si>
  <si>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</si>
  <si>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</si>
  <si>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</si>
  <si>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</si>
  <si>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</si>
  <si>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</si>
  <si>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</si>
  <si>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</si>
  <si>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</si>
  <si>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</si>
  <si>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</si>
  <si>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</si>
  <si>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</si>
  <si>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</si>
  <si>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</si>
  <si>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</si>
  <si>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</si>
  <si>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</si>
  <si>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</si>
  <si>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</si>
  <si>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</si>
  <si>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</si>
  <si>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</si>
  <si>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</si>
  <si>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</si>
  <si>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</si>
  <si>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</si>
  <si>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</si>
  <si>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</si>
  <si>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</si>
  <si>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</si>
  <si>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</si>
  <si>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</si>
  <si>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</si>
  <si>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</si>
  <si>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</si>
  <si>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</si>
  <si>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</si>
  <si>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</si>
  <si>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</si>
  <si>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</si>
  <si>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</si>
  <si>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</si>
  <si>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</si>
  <si>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</si>
  <si>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</si>
  <si>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</si>
  <si>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</si>
  <si>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</si>
  <si>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</si>
  <si>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</si>
  <si>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</si>
  <si>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</si>
  <si>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</si>
  <si>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</si>
  <si>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</si>
  <si>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</si>
  <si>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</si>
  <si>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</si>
  <si>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</si>
  <si>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</si>
  <si>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</si>
  <si>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</si>
  <si>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</si>
  <si>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</si>
  <si>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</si>
  <si>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</si>
  <si>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</si>
  <si>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</si>
  <si>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</si>
  <si>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</si>
  <si>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</si>
  <si>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</si>
  <si>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</si>
  <si>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</si>
  <si>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</si>
  <si>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</si>
  <si>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</si>
  <si>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</si>
  <si>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</si>
  <si>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</si>
  <si>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</si>
  <si>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</si>
  <si>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</si>
  <si>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</si>
  <si>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</si>
  <si>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</si>
  <si>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</si>
  <si>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</si>
  <si>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</si>
  <si>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</si>
  <si>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</si>
  <si>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</si>
  <si>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</si>
  <si>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</si>
  <si>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</si>
  <si>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</si>
  <si>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</si>
  <si>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</si>
  <si>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</si>
  <si>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</si>
  <si>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</si>
  <si>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</si>
  <si>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</si>
  <si>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</si>
  <si>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</si>
  <si>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</si>
  <si>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</si>
  <si>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</si>
  <si>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</si>
  <si>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</si>
  <si>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</si>
  <si>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</si>
  <si>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</si>
  <si>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</si>
  <si>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</si>
  <si>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</si>
  <si>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</si>
  <si>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</si>
  <si>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</si>
  <si>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</si>
  <si>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</si>
  <si>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</si>
  <si>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</si>
  <si>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</si>
  <si>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</si>
  <si>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</si>
  <si>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</si>
  <si>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</si>
  <si>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</si>
  <si>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</si>
  <si>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</si>
  <si>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</si>
  <si>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</si>
  <si>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</si>
  <si>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</si>
  <si>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</si>
  <si>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</si>
  <si>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</si>
  <si>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</si>
  <si>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</si>
  <si>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</si>
  <si>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</si>
  <si>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</si>
  <si>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</si>
  <si>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</si>
  <si>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</si>
  <si>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</si>
  <si>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</si>
  <si>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</si>
  <si>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</si>
  <si>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</si>
  <si>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</si>
  <si>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</si>
  <si>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</si>
  <si>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</si>
  <si>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</si>
  <si>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</si>
  <si>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</si>
  <si>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</si>
  <si>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</si>
  <si>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</si>
  <si>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</si>
  <si>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</si>
  <si>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</si>
  <si>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</si>
  <si>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</si>
  <si>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</si>
  <si>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</si>
  <si>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</si>
  <si>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</si>
  <si>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</si>
  <si>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</si>
  <si>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</si>
  <si>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</si>
  <si>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</si>
  <si>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</si>
  <si>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</si>
  <si>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</si>
  <si>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</si>
  <si>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</si>
  <si>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</si>
  <si>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</si>
  <si>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</si>
  <si>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</si>
  <si>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</si>
  <si>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</si>
  <si>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</si>
  <si>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</si>
  <si>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</si>
  <si>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</si>
  <si>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</si>
  <si>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</si>
  <si>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</si>
  <si>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</si>
  <si>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</si>
  <si>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</si>
  <si>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</si>
  <si>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</si>
  <si>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</si>
  <si>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</si>
  <si>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</si>
  <si>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</si>
  <si>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</si>
  <si>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</si>
  <si>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</si>
  <si>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</si>
  <si>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</si>
  <si>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</si>
  <si>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</si>
  <si>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</si>
  <si>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</si>
  <si>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</si>
  <si>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</si>
  <si>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</si>
  <si>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</si>
  <si>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</si>
  <si>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</si>
  <si>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</si>
  <si>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</si>
  <si>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</si>
  <si>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</si>
  <si>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</si>
  <si>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</si>
  <si>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</si>
  <si>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</si>
  <si>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</si>
  <si>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</si>
  <si>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</si>
  <si>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</si>
  <si>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</si>
  <si>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</si>
  <si>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</si>
  <si>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</si>
  <si>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</si>
  <si>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</si>
  <si>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</si>
  <si>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</si>
  <si>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</si>
  <si>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</si>
  <si>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</si>
  <si>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</si>
  <si>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</si>
  <si>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</si>
  <si>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</si>
  <si>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</si>
  <si>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</si>
  <si>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</si>
  <si>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</si>
  <si>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</si>
  <si>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</si>
  <si>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</si>
  <si>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</si>
  <si>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</si>
  <si>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</si>
  <si>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</si>
  <si>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</si>
  <si>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</si>
  <si>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</si>
  <si>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</si>
  <si>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</si>
  <si>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</si>
  <si>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</si>
  <si>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</si>
  <si>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</si>
  <si>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</si>
  <si>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</si>
  <si>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</si>
  <si>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</si>
  <si>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</si>
  <si>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</si>
  <si>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</si>
  <si>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</si>
  <si>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</si>
  <si>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</si>
  <si>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</si>
  <si>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</si>
  <si>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</si>
  <si>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</si>
  <si>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</si>
  <si>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</si>
  <si>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</si>
  <si>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</si>
  <si>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</si>
  <si>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</si>
  <si>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</si>
  <si>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</si>
  <si>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</si>
  <si>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</si>
  <si>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</si>
  <si>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</si>
  <si>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</si>
  <si>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</si>
  <si>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</si>
  <si>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</si>
  <si>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</si>
  <si>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</si>
  <si>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</si>
  <si>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</si>
  <si>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</si>
  <si>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</si>
  <si>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</si>
  <si>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</si>
  <si>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</si>
  <si>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</si>
  <si>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</si>
  <si>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</si>
  <si>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</si>
  <si>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</si>
  <si>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</si>
  <si>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</si>
  <si>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</si>
  <si>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</si>
  <si>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</si>
  <si>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</si>
  <si>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</si>
  <si>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</si>
  <si>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</si>
  <si>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</si>
  <si>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</si>
  <si>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</si>
  <si>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</si>
  <si>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</si>
  <si>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</si>
  <si>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</si>
  <si>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</si>
  <si>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</si>
  <si>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</si>
  <si>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</si>
  <si>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</si>
  <si>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</si>
  <si>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</si>
  <si>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</si>
  <si>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</si>
  <si>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</si>
  <si>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</si>
  <si>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</si>
  <si>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</si>
  <si>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</si>
  <si>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</si>
  <si>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</si>
  <si>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</si>
  <si>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</si>
  <si>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</si>
  <si>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</si>
  <si>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</si>
  <si>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</si>
  <si>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</si>
  <si>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</si>
  <si>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</si>
  <si>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</si>
  <si>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</si>
  <si>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</si>
  <si>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</si>
  <si>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</si>
  <si>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</si>
  <si>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</si>
  <si>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</si>
  <si>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</si>
  <si>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</si>
  <si>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</si>
  <si>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</si>
  <si>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</si>
  <si>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</si>
  <si>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</si>
  <si>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</si>
  <si>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</si>
  <si>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</si>
  <si>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</si>
  <si>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</si>
  <si>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</si>
  <si>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</si>
  <si>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</si>
  <si>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</si>
  <si>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</si>
  <si>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</si>
  <si>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</si>
  <si>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</si>
  <si>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</si>
  <si>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</si>
  <si>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</si>
  <si>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</si>
  <si>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</si>
  <si>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</si>
  <si>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</si>
  <si>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</si>
  <si>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</si>
  <si>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</si>
  <si>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</si>
  <si>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</si>
  <si>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</si>
  <si>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</si>
  <si>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</si>
  <si>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</si>
  <si>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</si>
  <si>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</si>
  <si>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</si>
  <si>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</si>
  <si>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</si>
  <si>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</si>
  <si>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</si>
  <si>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</si>
  <si>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</si>
  <si>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</si>
  <si>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</si>
  <si>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</si>
  <si>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</si>
  <si>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</si>
  <si>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</si>
  <si>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</si>
  <si>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</si>
  <si>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</si>
  <si>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</si>
  <si>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</si>
  <si>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</si>
  <si>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</si>
  <si>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</si>
  <si>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</si>
  <si>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</si>
  <si>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</si>
  <si>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</si>
  <si>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</si>
  <si>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</si>
  <si>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</si>
  <si>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</si>
  <si>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</si>
  <si>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</si>
  <si>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</si>
  <si>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</si>
  <si>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</si>
  <si>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</si>
  <si>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</si>
  <si>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</si>
  <si>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</si>
  <si>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</si>
  <si>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</si>
  <si>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</si>
  <si>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</si>
  <si>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</si>
  <si>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</si>
  <si>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</si>
  <si>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</si>
  <si>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</si>
  <si>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</si>
  <si>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</si>
  <si>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</si>
  <si>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</si>
  <si>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</si>
  <si>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</si>
  <si>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</si>
  <si>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</si>
  <si>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</si>
  <si>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</si>
  <si>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</si>
  <si>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</si>
  <si>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</si>
  <si>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</si>
  <si>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</si>
  <si>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</si>
  <si>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</si>
  <si>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</si>
  <si>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</si>
  <si>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</si>
  <si>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</si>
  <si>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</si>
  <si>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</si>
  <si>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</si>
  <si>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</si>
  <si>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</si>
  <si>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</si>
  <si>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</si>
  <si>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</si>
  <si>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</si>
  <si>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</si>
  <si>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</si>
  <si>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</si>
  <si>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</si>
  <si>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</si>
  <si>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</si>
  <si>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</si>
  <si>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</si>
  <si>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</si>
  <si>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</si>
  <si>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</si>
  <si>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</si>
  <si>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</si>
  <si>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</si>
  <si>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</si>
  <si>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</si>
  <si>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</si>
  <si>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</si>
  <si>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</si>
  <si>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</si>
  <si>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</si>
  <si>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</si>
  <si>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</si>
  <si>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</si>
  <si>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</si>
  <si>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</si>
  <si>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</si>
  <si>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</si>
  <si>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</si>
  <si>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</si>
  <si>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</si>
  <si>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</si>
  <si>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</si>
  <si>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</si>
  <si>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</si>
  <si>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</si>
  <si>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</si>
  <si>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</si>
  <si>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</si>
  <si>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</si>
  <si>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</si>
  <si>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</si>
  <si>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</si>
  <si>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</si>
  <si>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</si>
  <si>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</si>
  <si>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</si>
  <si>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</si>
  <si>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</si>
  <si>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</si>
  <si>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</si>
  <si>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</si>
  <si>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</si>
  <si>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</si>
  <si>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</si>
  <si>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</si>
  <si>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</si>
  <si>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</si>
  <si>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</si>
  <si>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</si>
  <si>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</si>
  <si>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</si>
  <si>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</si>
  <si>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</si>
  <si>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</si>
  <si>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</si>
  <si>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</si>
  <si>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</si>
  <si>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</si>
  <si>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</si>
  <si>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</si>
  <si>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</si>
  <si>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</si>
  <si>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</si>
  <si>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</si>
  <si>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</si>
  <si>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</si>
  <si>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</si>
  <si>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</si>
  <si>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</si>
  <si>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</si>
  <si>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</si>
  <si>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</si>
  <si>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</si>
  <si>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</si>
  <si>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</si>
  <si>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</si>
  <si>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</si>
  <si>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</si>
  <si>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</si>
  <si>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</si>
  <si>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</si>
  <si>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</si>
  <si>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</si>
  <si>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</si>
  <si>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</si>
  <si>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</si>
  <si>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</si>
  <si>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</si>
  <si>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</si>
  <si>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</si>
  <si>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</si>
  <si>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</si>
  <si>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</si>
  <si>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</si>
  <si>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</si>
  <si>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</si>
  <si>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</si>
  <si>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</si>
  <si>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</si>
  <si>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</si>
  <si>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</si>
  <si>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</si>
  <si>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</si>
  <si>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</si>
  <si>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</si>
  <si>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</si>
  <si>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</si>
  <si>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</si>
  <si>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</si>
  <si>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</si>
  <si>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</si>
  <si>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</si>
  <si>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</si>
  <si>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</si>
  <si>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</si>
  <si>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</si>
  <si>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</si>
  <si>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</si>
  <si>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</si>
  <si>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</si>
  <si>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</si>
  <si>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</si>
  <si>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</si>
  <si>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</si>
  <si>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</si>
  <si>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</si>
  <si>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</si>
  <si>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</si>
  <si>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</si>
  <si>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</si>
  <si>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</si>
  <si>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</si>
  <si>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</si>
  <si>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</si>
  <si>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</si>
  <si>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</si>
  <si>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</si>
  <si>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</si>
  <si>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</si>
  <si>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</si>
  <si>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</si>
  <si>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</si>
  <si>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</si>
  <si>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</si>
  <si>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</si>
  <si>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</si>
  <si>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</si>
  <si>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</si>
  <si>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</si>
  <si>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</si>
  <si>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</si>
  <si>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</si>
  <si>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</si>
  <si>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</si>
  <si>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</si>
  <si>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</si>
  <si>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</si>
  <si>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</si>
  <si>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</si>
  <si>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</si>
  <si>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</si>
  <si>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</si>
  <si>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</si>
  <si>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</si>
  <si>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</si>
  <si>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</si>
  <si>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</si>
  <si>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</si>
  <si>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</si>
  <si>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</si>
  <si>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</si>
  <si>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</si>
  <si>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</si>
  <si>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</si>
  <si>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</si>
  <si>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</si>
  <si>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</si>
  <si>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</si>
  <si>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</si>
  <si>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</si>
  <si>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</si>
  <si>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</si>
  <si>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</si>
  <si>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</si>
  <si>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</si>
  <si>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</si>
  <si>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</si>
  <si>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</si>
  <si>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</si>
  <si>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</si>
  <si>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</si>
  <si>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</si>
  <si>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</si>
  <si>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</si>
  <si>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</si>
  <si>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</si>
  <si>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</si>
  <si>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</si>
  <si>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</si>
  <si>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</si>
  <si>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</si>
  <si>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</si>
  <si>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</si>
  <si>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</si>
  <si>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</si>
  <si>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</si>
  <si>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</si>
  <si>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</si>
  <si>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</si>
  <si>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</si>
  <si>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</si>
  <si>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</si>
  <si>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</si>
  <si>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</si>
  <si>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</si>
  <si>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</si>
  <si>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</si>
  <si>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</si>
  <si>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</si>
  <si>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</si>
  <si>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</si>
  <si>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</si>
  <si>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</si>
  <si>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</si>
  <si>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</si>
  <si>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</si>
  <si>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</si>
  <si>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</si>
  <si>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</si>
  <si>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</si>
  <si>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</si>
  <si>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</si>
  <si>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</si>
  <si>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</si>
  <si>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</si>
  <si>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</si>
  <si>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</si>
  <si>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</si>
  <si>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</si>
  <si>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</si>
  <si>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</si>
  <si>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</si>
  <si>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</si>
  <si>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</si>
  <si>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</si>
  <si>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</si>
  <si>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</si>
  <si>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</si>
  <si>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</si>
  <si>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</si>
  <si>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</si>
  <si>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</si>
  <si>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</si>
  <si>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</si>
  <si>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</si>
  <si>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</si>
  <si>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</si>
  <si>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</si>
  <si>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</si>
  <si>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</si>
  <si>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</si>
  <si>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</si>
  <si>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</si>
  <si>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</si>
  <si>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</si>
  <si>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</si>
  <si>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</si>
  <si>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</si>
  <si>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</si>
  <si>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</si>
  <si>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</si>
  <si>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</si>
  <si>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</si>
  <si>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</si>
  <si>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</si>
  <si>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</si>
  <si>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</si>
  <si>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</si>
  <si>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</si>
  <si>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</si>
  <si>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</si>
  <si>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</si>
  <si>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</si>
  <si>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</si>
  <si>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</si>
  <si>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</si>
  <si>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</si>
  <si>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</si>
  <si>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</si>
  <si>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</si>
  <si>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</si>
  <si>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</si>
  <si>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</si>
  <si>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</si>
  <si>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</si>
  <si>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</si>
  <si>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</si>
  <si>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</si>
  <si>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</si>
  <si>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</si>
  <si>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</si>
  <si>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</si>
  <si>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</si>
  <si>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</si>
  <si>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</si>
  <si>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</si>
  <si>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</si>
  <si>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</si>
  <si>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</si>
  <si>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</si>
  <si>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</si>
  <si>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</si>
  <si>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</si>
  <si>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</si>
  <si>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</si>
  <si>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</si>
  <si>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</si>
  <si>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</si>
  <si>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</si>
  <si>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</si>
  <si>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</si>
  <si>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</si>
  <si>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</si>
  <si>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</si>
  <si>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</si>
  <si>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</si>
  <si>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</si>
  <si>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</si>
  <si>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</si>
  <si>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</si>
  <si>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</si>
  <si>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</si>
  <si>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</si>
  <si>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</si>
  <si>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</si>
  <si>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</si>
  <si>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</si>
  <si>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</si>
  <si>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</si>
  <si>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</si>
  <si>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</si>
  <si>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</si>
  <si>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</si>
  <si>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</si>
  <si>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</si>
  <si>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</si>
  <si>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</si>
  <si>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</si>
  <si>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</si>
  <si>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</si>
  <si>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</si>
  <si>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</si>
  <si>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</si>
  <si>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</si>
  <si>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</si>
  <si>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</si>
  <si>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</si>
  <si>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</si>
  <si>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</si>
  <si>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</si>
  <si>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</si>
  <si>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</si>
  <si>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</si>
  <si>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</si>
  <si>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</si>
  <si>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</si>
  <si>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</si>
  <si>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</si>
  <si>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</si>
  <si>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</si>
  <si>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</si>
  <si>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</si>
  <si>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</si>
  <si>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</si>
  <si>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</si>
  <si>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</si>
  <si>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</si>
  <si>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</si>
  <si>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</si>
  <si>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</si>
  <si>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</si>
  <si>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</si>
  <si>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</si>
  <si>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</si>
  <si>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</si>
  <si>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</si>
  <si>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</si>
  <si>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</si>
  <si>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</si>
  <si>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</si>
  <si>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</si>
  <si>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</si>
  <si>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</si>
  <si>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</si>
  <si>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</si>
  <si>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</si>
  <si>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</si>
  <si>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</si>
  <si>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</si>
  <si>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</si>
  <si>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</si>
  <si>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</si>
  <si>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</si>
  <si>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</si>
  <si>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</si>
  <si>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</si>
  <si>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</si>
  <si>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</si>
  <si>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</si>
  <si>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</si>
  <si>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</si>
  <si>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</si>
  <si>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</si>
  <si>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</si>
  <si>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</si>
  <si>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</si>
  <si>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</si>
  <si>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</si>
  <si>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</si>
  <si>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</si>
  <si>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</si>
  <si>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</si>
  <si>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</si>
  <si>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</si>
  <si>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</si>
  <si>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</si>
  <si>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</si>
  <si>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</si>
  <si>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</si>
  <si>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</si>
  <si>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</si>
  <si>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</si>
  <si>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</si>
  <si>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</si>
  <si>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</si>
  <si>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</si>
  <si>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</si>
  <si>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</si>
  <si>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</si>
  <si>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</si>
  <si>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</si>
  <si>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</si>
  <si>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</si>
  <si>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</si>
  <si>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</si>
  <si>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</si>
  <si>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</si>
  <si>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</si>
  <si>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</si>
  <si>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</si>
  <si>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</si>
  <si>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</si>
  <si>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</si>
  <si>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</si>
  <si>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</si>
  <si>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</si>
  <si>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</si>
  <si>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</si>
  <si>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</si>
  <si>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</si>
  <si>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</si>
  <si>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</si>
  <si>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</si>
  <si>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</si>
  <si>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</si>
  <si>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</si>
  <si>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</si>
  <si>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</si>
  <si>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</si>
  <si>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</si>
  <si>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</si>
  <si>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</si>
  <si>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</si>
  <si>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</si>
  <si>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</si>
  <si>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</si>
  <si>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</si>
  <si>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</si>
  <si>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</si>
  <si>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</si>
  <si>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</si>
  <si>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</si>
  <si>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</si>
  <si>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</si>
  <si>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</si>
  <si>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</si>
  <si>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</si>
  <si>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</si>
  <si>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</si>
  <si>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</si>
  <si>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</si>
  <si>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</si>
  <si>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</si>
  <si>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</si>
  <si>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</si>
  <si>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</si>
  <si>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</si>
  <si>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</si>
  <si>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</si>
  <si>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</si>
  <si>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</si>
  <si>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</si>
  <si>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</si>
  <si>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</si>
  <si>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</si>
  <si>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</si>
  <si>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</si>
  <si>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</si>
  <si>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</si>
  <si>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</si>
  <si>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</si>
  <si>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</si>
  <si>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</si>
  <si>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</si>
  <si>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</si>
  <si>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</si>
  <si>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</si>
  <si>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</si>
  <si>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</si>
  <si>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</si>
  <si>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</si>
  <si>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</si>
  <si>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</si>
  <si>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</si>
  <si>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</si>
  <si>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</si>
  <si>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</si>
  <si>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</si>
  <si>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</si>
  <si>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</si>
  <si>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</si>
  <si>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</si>
  <si>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</si>
  <si>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</si>
  <si>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</si>
  <si>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</si>
  <si>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</si>
  <si>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</si>
  <si>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</si>
  <si>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</si>
  <si>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</si>
  <si>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</si>
  <si>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</si>
  <si>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</si>
  <si>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</si>
  <si>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</si>
  <si>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</si>
  <si>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</si>
  <si>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</si>
  <si>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</si>
  <si>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</si>
  <si>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</si>
  <si>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</si>
  <si>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</si>
  <si>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</si>
  <si>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</si>
  <si>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</si>
  <si>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</si>
  <si>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</si>
  <si>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</si>
  <si>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</si>
  <si>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</si>
  <si>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</si>
  <si>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</si>
  <si>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</si>
  <si>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</si>
  <si>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</si>
  <si>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</si>
  <si>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</si>
  <si>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</si>
  <si>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</si>
  <si>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</si>
  <si>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</si>
  <si>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</si>
  <si>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</si>
  <si>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</si>
  <si>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</si>
  <si>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</si>
  <si>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</si>
  <si>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</si>
  <si>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</si>
  <si>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</si>
  <si>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</si>
  <si>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</si>
  <si>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</si>
  <si>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</si>
  <si>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</si>
  <si>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</si>
  <si>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</si>
  <si>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</si>
  <si>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</si>
  <si>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</si>
  <si>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</si>
  <si>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</si>
  <si>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</si>
  <si>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</si>
  <si>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</si>
  <si>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</si>
  <si>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</si>
  <si>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</si>
  <si>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</si>
  <si>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</si>
  <si>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</si>
  <si>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</si>
  <si>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</si>
  <si>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</si>
  <si>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</si>
  <si>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</si>
  <si>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</si>
  <si>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</si>
  <si>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</si>
  <si>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</si>
  <si>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</si>
  <si>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</si>
  <si>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</si>
  <si>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</si>
  <si>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</si>
  <si>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</si>
  <si>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</si>
  <si>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</si>
  <si>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</si>
  <si>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</si>
  <si>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</si>
  <si>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</si>
  <si>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</si>
  <si>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</si>
  <si>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</si>
  <si>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</si>
  <si>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</si>
  <si>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</si>
  <si>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</si>
  <si>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</si>
  <si>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</si>
  <si>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</si>
  <si>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</si>
  <si>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</si>
  <si>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</si>
  <si>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</si>
  <si>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</si>
  <si>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</si>
  <si>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</si>
  <si>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</si>
  <si>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</si>
  <si>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</si>
  <si>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</si>
  <si>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</si>
  <si>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</si>
  <si>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</si>
  <si>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</si>
  <si>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</si>
  <si>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</si>
  <si>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</si>
  <si>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</si>
  <si>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</si>
  <si>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</si>
  <si>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</si>
  <si>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</si>
  <si>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</si>
  <si>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</si>
  <si>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</si>
  <si>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</si>
  <si>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</si>
  <si>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</si>
  <si>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</si>
  <si>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</si>
  <si>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</si>
  <si>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</si>
  <si>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</si>
  <si>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</si>
  <si>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</si>
  <si>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</si>
  <si>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</si>
  <si>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</si>
  <si>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</si>
  <si>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</si>
  <si>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</si>
  <si>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</si>
  <si>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</si>
  <si>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</si>
  <si>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</si>
  <si>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</si>
  <si>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</si>
  <si>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</si>
  <si>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</si>
  <si>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</si>
  <si>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</si>
  <si>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</si>
  <si>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</si>
  <si>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</si>
  <si>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</si>
  <si>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</si>
  <si>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</si>
  <si>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</si>
  <si>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</si>
  <si>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</si>
  <si>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</si>
  <si>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</si>
  <si>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</si>
  <si>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</si>
  <si>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</si>
  <si>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</si>
  <si>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</si>
  <si>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</si>
  <si>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</si>
  <si>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</si>
  <si>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</si>
  <si>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</si>
  <si>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</si>
  <si>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</si>
  <si>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</si>
  <si>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</si>
  <si>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</si>
  <si>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</si>
  <si>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</si>
  <si>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</si>
  <si>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</si>
  <si>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</si>
  <si>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</si>
  <si>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</si>
  <si>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</si>
  <si>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</si>
  <si>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</si>
  <si>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</si>
  <si>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</si>
  <si>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</si>
  <si>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</si>
  <si>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</si>
  <si>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</si>
  <si>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</si>
  <si>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</si>
  <si>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</si>
  <si>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</si>
  <si>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</si>
  <si>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</si>
  <si>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</si>
  <si>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</si>
  <si>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</si>
  <si>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</si>
  <si>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</si>
  <si>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</si>
  <si>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</si>
  <si>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</si>
  <si>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</si>
  <si>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</si>
  <si>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</si>
  <si>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</si>
  <si>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</si>
  <si>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</si>
  <si>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</si>
  <si>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</si>
  <si>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</si>
  <si>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</si>
  <si>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</si>
  <si>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</si>
  <si>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</si>
  <si>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</si>
  <si>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</si>
  <si>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</si>
  <si>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</si>
  <si>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</si>
  <si>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</si>
  <si>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</si>
  <si>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</si>
  <si>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</si>
  <si>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</si>
  <si>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</si>
  <si>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</si>
  <si>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</si>
  <si>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</si>
  <si>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</si>
  <si>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</si>
  <si>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</si>
  <si>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</si>
  <si>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</si>
  <si>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</si>
  <si>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</si>
  <si>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</si>
  <si>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</si>
  <si>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</si>
  <si>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</si>
  <si>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</si>
  <si>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</si>
  <si>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</si>
  <si>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</si>
  <si>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</si>
  <si>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</si>
  <si>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</si>
  <si>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</si>
  <si>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</si>
  <si>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</si>
  <si>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</si>
  <si>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</si>
  <si>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</si>
  <si>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</si>
  <si>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</si>
  <si>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</si>
  <si>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</si>
  <si>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</si>
  <si>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</si>
  <si>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</si>
  <si>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</si>
  <si>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</si>
  <si>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</si>
  <si>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</si>
  <si>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</si>
  <si>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</si>
  <si>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</si>
  <si>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</si>
  <si>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</si>
  <si>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</si>
  <si>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</si>
  <si>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</si>
  <si>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</si>
  <si>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</si>
  <si>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</si>
  <si>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</si>
  <si>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</si>
  <si>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</si>
  <si>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</si>
  <si>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</si>
  <si>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</si>
  <si>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</si>
  <si>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</si>
  <si>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</si>
  <si>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</si>
  <si>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</si>
  <si>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</si>
  <si>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</si>
  <si>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</si>
  <si>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</si>
  <si>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</si>
  <si>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</si>
  <si>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</si>
  <si>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</si>
  <si>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</si>
  <si>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</si>
  <si>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</si>
  <si>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</si>
  <si>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</si>
  <si>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</si>
  <si>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</si>
  <si>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</si>
  <si>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</si>
  <si>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</si>
  <si>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</si>
  <si>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</si>
  <si>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</si>
  <si>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</si>
  <si>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</si>
  <si>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</si>
  <si>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</si>
  <si>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</si>
  <si>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</si>
  <si>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</si>
  <si>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</si>
  <si>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</si>
  <si>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</si>
  <si>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</si>
  <si>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</si>
  <si>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</si>
  <si>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</si>
  <si>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</si>
  <si>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</si>
  <si>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</si>
  <si>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</si>
  <si>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</si>
  <si>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</si>
  <si>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</si>
  <si>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</si>
  <si>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</si>
  <si>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</si>
  <si>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</si>
  <si>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</si>
  <si>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</si>
  <si>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</si>
  <si>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</si>
  <si>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</si>
  <si>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</si>
  <si>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</si>
  <si>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</si>
  <si>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</si>
  <si>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</si>
  <si>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</si>
  <si>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</si>
  <si>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</si>
  <si>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</si>
  <si>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</si>
  <si>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</si>
  <si>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</si>
  <si>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</si>
  <si>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</si>
  <si>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</si>
  <si>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</si>
  <si>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</si>
  <si>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</si>
  <si>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</si>
  <si>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</si>
  <si>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</si>
  <si>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</si>
  <si>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</si>
  <si>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</si>
  <si>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</si>
  <si>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</si>
  <si>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</si>
  <si>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</si>
  <si>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</si>
  <si>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</si>
  <si>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</si>
  <si>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</si>
  <si>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</si>
  <si>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</si>
  <si>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</si>
  <si>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</si>
  <si>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</si>
  <si>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</si>
  <si>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</si>
  <si>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</si>
  <si>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</si>
  <si>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</si>
  <si>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</si>
  <si>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</si>
  <si>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</si>
  <si>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</si>
  <si>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</si>
  <si>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</si>
  <si>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</si>
  <si>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</si>
  <si>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</si>
  <si>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</si>
  <si>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</si>
  <si>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</si>
  <si>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</si>
  <si>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</si>
  <si>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</si>
  <si>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</si>
  <si>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</si>
  <si>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</si>
  <si>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</si>
  <si>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</si>
  <si>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</si>
  <si>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</si>
  <si>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</si>
  <si>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</si>
  <si>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</si>
  <si>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</si>
  <si>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</si>
  <si>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</si>
  <si>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</si>
  <si>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</si>
  <si>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</si>
  <si>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</si>
  <si>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</si>
  <si>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</si>
  <si>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</si>
  <si>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</si>
  <si>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</si>
  <si>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</si>
  <si>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</si>
  <si>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</si>
  <si>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</si>
  <si>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</si>
  <si>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</si>
  <si>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</si>
  <si>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</si>
  <si>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</si>
  <si>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</si>
  <si>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</si>
  <si>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</si>
  <si>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</si>
  <si>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</si>
  <si>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</si>
  <si>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</si>
  <si>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</si>
  <si>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</si>
  <si>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</si>
  <si>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</si>
  <si>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</si>
  <si>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</si>
  <si>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</si>
  <si>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</si>
  <si>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</si>
  <si>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</si>
  <si>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</si>
  <si>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</si>
  <si>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</si>
  <si>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</si>
  <si>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</si>
  <si>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</si>
  <si>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</si>
  <si>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</si>
  <si>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</si>
  <si>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</si>
  <si>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</si>
  <si>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</si>
  <si>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</si>
  <si>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</si>
  <si>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</si>
  <si>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</si>
  <si>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</si>
  <si>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</si>
  <si>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</si>
  <si>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</si>
  <si>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</si>
  <si>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</si>
  <si>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</si>
  <si>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</si>
  <si>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</si>
  <si>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</si>
  <si>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</si>
  <si>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</si>
  <si>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</si>
  <si>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</si>
  <si>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</si>
  <si>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</si>
  <si>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</si>
  <si>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</si>
  <si>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</si>
  <si>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</si>
  <si>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</si>
  <si>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</si>
  <si>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</si>
  <si>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</si>
  <si>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</si>
  <si>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</si>
  <si>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</si>
  <si>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</si>
  <si>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</si>
  <si>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</si>
  <si>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</si>
  <si>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</si>
  <si>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</si>
  <si>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</si>
  <si>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</si>
  <si>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</si>
  <si>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</si>
  <si>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</si>
  <si>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</si>
  <si>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</si>
  <si>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</si>
  <si>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</si>
  <si>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</si>
  <si>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</si>
  <si>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</si>
  <si>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</si>
  <si>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</si>
  <si>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</si>
  <si>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</si>
  <si>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</si>
  <si>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</si>
  <si>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</si>
  <si>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</si>
  <si>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</si>
  <si>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</si>
  <si>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</si>
  <si>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</si>
  <si>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</si>
  <si>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</si>
  <si>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</si>
  <si>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</si>
  <si>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</si>
  <si>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</si>
  <si>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</si>
  <si>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</si>
  <si>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</si>
  <si>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</si>
  <si>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</si>
  <si>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</si>
  <si>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</si>
  <si>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</si>
  <si>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</si>
  <si>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</si>
  <si>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</si>
  <si>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</si>
  <si>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</si>
  <si>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</si>
  <si>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</si>
  <si>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</si>
  <si>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</si>
  <si>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</si>
  <si>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</si>
  <si>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</si>
  <si>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</si>
  <si>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</si>
  <si>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</si>
  <si>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</si>
  <si>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</si>
  <si>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</si>
  <si>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</si>
  <si>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</si>
  <si>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</si>
  <si>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</si>
  <si>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</si>
  <si>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</si>
  <si>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</si>
  <si>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</si>
  <si>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</si>
  <si>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</si>
  <si>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</si>
  <si>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</si>
  <si>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</si>
  <si>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</si>
  <si>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</si>
  <si>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</si>
  <si>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</si>
  <si>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</si>
  <si>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</si>
  <si>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</si>
  <si>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</si>
  <si>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</si>
  <si>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</si>
  <si>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</si>
  <si>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</si>
  <si>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</si>
  <si>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</si>
  <si>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</si>
  <si>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</si>
  <si>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</si>
  <si>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</si>
  <si>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</si>
  <si>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</si>
  <si>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</si>
  <si>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</si>
  <si>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</si>
  <si>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</si>
  <si>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</si>
  <si>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</si>
  <si>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</si>
  <si>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</si>
  <si>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</si>
  <si>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</si>
  <si>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</si>
  <si>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</si>
  <si>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</si>
  <si>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</si>
  <si>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</si>
  <si>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</si>
  <si>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</si>
  <si>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</si>
  <si>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</si>
  <si>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</si>
  <si>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</si>
  <si>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</si>
  <si>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</si>
  <si>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</si>
  <si>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</si>
  <si>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</si>
  <si>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</si>
  <si>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</si>
  <si>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</si>
  <si>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</si>
  <si>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</si>
  <si>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</si>
  <si>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</si>
  <si>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</si>
  <si>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</si>
  <si>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</si>
  <si>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</si>
  <si>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</si>
  <si>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</si>
  <si>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</si>
  <si>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</si>
  <si>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</si>
  <si>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</si>
  <si>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</si>
  <si>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</si>
  <si>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</si>
  <si>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</si>
  <si>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</si>
  <si>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</si>
  <si>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</si>
  <si>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</si>
  <si>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</si>
  <si>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</si>
  <si>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</si>
  <si>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</si>
  <si>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</si>
  <si>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</si>
  <si>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</si>
  <si>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</si>
  <si>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</si>
  <si>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</si>
  <si>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</si>
  <si>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</si>
  <si>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</si>
  <si>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</si>
  <si>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</si>
  <si>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</si>
  <si>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</si>
  <si>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</si>
  <si>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</si>
  <si>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</si>
  <si>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</si>
  <si>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</si>
  <si>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</si>
  <si>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</si>
  <si>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</si>
  <si>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</si>
  <si>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</si>
  <si>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</si>
  <si>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</si>
  <si>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</si>
  <si>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</si>
  <si>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</si>
  <si>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</si>
  <si>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</si>
  <si>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</si>
  <si>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</si>
  <si>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</si>
  <si>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</si>
  <si>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</si>
  <si>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</si>
  <si>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</si>
  <si>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</si>
  <si>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</si>
  <si>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</si>
  <si>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</si>
  <si>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</si>
  <si>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</si>
  <si>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</si>
  <si>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</si>
  <si>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</si>
  <si>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</si>
  <si>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</si>
  <si>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</si>
  <si>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</si>
  <si>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</si>
  <si>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</si>
  <si>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</si>
  <si>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</si>
  <si>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</si>
  <si>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</si>
  <si>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</si>
  <si>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</si>
  <si>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</si>
  <si>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</si>
  <si>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</si>
  <si>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</si>
  <si>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</si>
  <si>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</si>
  <si>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</si>
  <si>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</si>
  <si>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</si>
  <si>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</si>
  <si>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</si>
  <si>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</si>
  <si>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</si>
  <si>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</si>
  <si>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</si>
  <si>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</si>
  <si>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</si>
  <si>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</si>
  <si>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</si>
  <si>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</si>
  <si>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</si>
  <si>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</si>
  <si>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</si>
  <si>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</si>
  <si>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</si>
  <si>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</si>
  <si>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</si>
  <si>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</si>
  <si>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</si>
  <si>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</si>
  <si>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</si>
  <si>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</si>
  <si>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</si>
  <si>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</si>
  <si>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</si>
  <si>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</si>
  <si>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</si>
  <si>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</si>
  <si>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</si>
  <si>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</si>
  <si>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</si>
  <si>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</si>
  <si>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</si>
  <si>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</si>
  <si>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</si>
  <si>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</si>
  <si>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</si>
  <si>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</si>
  <si>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</si>
  <si>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</si>
  <si>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</si>
  <si>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</si>
  <si>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</si>
  <si>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</si>
  <si>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</si>
  <si>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</si>
  <si>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</si>
  <si>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</si>
  <si>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</si>
  <si>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</si>
  <si>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</si>
  <si>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</si>
  <si>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</si>
  <si>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</si>
  <si>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</si>
  <si>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</si>
  <si>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</si>
  <si>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</si>
  <si>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</si>
  <si>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</si>
  <si>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</si>
  <si>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</si>
  <si>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</si>
  <si>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</si>
  <si>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</si>
  <si>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</si>
  <si>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</si>
  <si>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</si>
  <si>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</si>
  <si>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</si>
  <si>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</si>
  <si>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</si>
  <si>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</si>
  <si>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</si>
  <si>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</si>
  <si>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</si>
  <si>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</si>
  <si>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</si>
  <si>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</si>
  <si>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</si>
  <si>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</si>
  <si>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</si>
  <si>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</si>
  <si>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</si>
  <si>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</si>
  <si>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</si>
  <si>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</si>
  <si>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</si>
  <si>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</si>
  <si>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</si>
  <si>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</si>
  <si>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</si>
  <si>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</si>
  <si>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</si>
  <si>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</si>
  <si>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</si>
  <si>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</si>
  <si>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</si>
  <si>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</si>
  <si>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</si>
  <si>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</si>
  <si>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</si>
  <si>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</si>
  <si>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</si>
  <si>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</si>
  <si>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</si>
  <si>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</si>
  <si>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</si>
  <si>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</si>
  <si>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</si>
  <si>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</si>
  <si>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</si>
  <si>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</si>
  <si>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</si>
  <si>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</si>
  <si>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</si>
  <si>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</si>
  <si>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</si>
  <si>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</si>
  <si>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</si>
  <si>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</si>
  <si>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</si>
  <si>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</si>
  <si>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</si>
  <si>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</si>
  <si>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</si>
  <si>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</si>
  <si>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</si>
  <si>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</si>
  <si>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</si>
  <si>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</si>
  <si>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</si>
  <si>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</si>
  <si>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</si>
  <si>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</si>
  <si>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</si>
  <si>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</si>
  <si>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</si>
  <si>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</si>
  <si>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</si>
  <si>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</si>
  <si>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</si>
  <si>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</si>
  <si>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</si>
  <si>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</si>
  <si>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</si>
  <si>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</si>
  <si>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</si>
  <si>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</si>
  <si>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</si>
  <si>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</si>
  <si>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</si>
  <si>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</si>
  <si>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</si>
  <si>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</si>
  <si>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</si>
  <si>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</si>
  <si>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</si>
  <si>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</si>
  <si>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</si>
  <si>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</si>
  <si>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</si>
  <si>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</si>
  <si>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</si>
  <si>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</si>
  <si>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</si>
  <si>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</si>
  <si>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</si>
  <si>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</si>
  <si>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</si>
  <si>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</si>
  <si>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</si>
  <si>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</si>
  <si>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</si>
  <si>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</si>
  <si>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</si>
  <si>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</si>
  <si>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</si>
  <si>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</si>
  <si>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</si>
  <si>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</si>
  <si>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</si>
  <si>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</si>
  <si>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</si>
  <si>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</si>
  <si>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</si>
  <si>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</si>
  <si>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</si>
  <si>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</si>
  <si>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</si>
  <si>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</si>
  <si>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</si>
  <si>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</si>
  <si>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</si>
  <si>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</si>
  <si>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</si>
  <si>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</si>
  <si>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</si>
  <si>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</si>
  <si>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</si>
  <si>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</si>
  <si>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</si>
  <si>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</si>
  <si>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</si>
  <si>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</si>
  <si>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</si>
  <si>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</si>
  <si>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</si>
  <si>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</si>
  <si>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</si>
  <si>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</si>
  <si>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</si>
  <si>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</si>
  <si>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</si>
  <si>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</si>
  <si>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</si>
  <si>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</si>
  <si>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</si>
  <si>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</si>
  <si>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</si>
  <si>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</si>
  <si>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</si>
  <si>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</si>
  <si>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</si>
  <si>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</si>
  <si>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</si>
  <si>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</si>
  <si>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</si>
  <si>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</si>
  <si>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</si>
  <si>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</si>
  <si>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</si>
  <si>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</si>
  <si>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</si>
  <si>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</si>
  <si>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</si>
  <si>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</si>
  <si>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</si>
  <si>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</si>
  <si>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</si>
  <si>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</si>
  <si>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</si>
  <si>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</si>
  <si>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</si>
  <si>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</si>
  <si>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</si>
  <si>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</si>
  <si>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</si>
  <si>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</si>
  <si>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</si>
  <si>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</si>
  <si>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</si>
  <si>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</si>
  <si>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</si>
  <si>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</si>
  <si>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</si>
  <si>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</si>
  <si>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</si>
  <si>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</si>
  <si>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</si>
  <si>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</si>
  <si>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</si>
  <si>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</si>
  <si>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</si>
  <si>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</si>
  <si>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</si>
  <si>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</si>
  <si>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</si>
  <si>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</si>
  <si>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</si>
  <si>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</si>
  <si>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</si>
  <si>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</si>
  <si>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</si>
  <si>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</si>
  <si>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</si>
  <si>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</si>
  <si>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</si>
  <si>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</si>
  <si>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</si>
  <si>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</si>
  <si>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</si>
  <si>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</si>
  <si>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</si>
  <si>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</si>
  <si>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</si>
  <si>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</si>
  <si>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</si>
  <si>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</si>
  <si>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</si>
  <si>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</si>
  <si>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</si>
  <si>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</si>
  <si>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</si>
  <si>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</si>
  <si>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</si>
  <si>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</si>
  <si>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</si>
  <si>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</si>
  <si>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</si>
  <si>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</si>
  <si>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</si>
  <si>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</si>
  <si>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</si>
  <si>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</si>
  <si>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</si>
  <si>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</si>
  <si>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</si>
  <si>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</si>
  <si>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</si>
  <si>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</si>
  <si>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</si>
  <si>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</si>
  <si>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</si>
  <si>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</si>
  <si>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</si>
  <si>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</si>
  <si>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</si>
  <si>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</si>
  <si>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</si>
  <si>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</si>
  <si>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</si>
  <si>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</si>
  <si>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</si>
  <si>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</si>
  <si>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</si>
  <si>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</si>
  <si>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</si>
  <si>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</si>
  <si>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</si>
  <si>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</si>
  <si>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</si>
  <si>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</si>
  <si>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</si>
  <si>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</si>
  <si>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</si>
  <si>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</si>
  <si>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</si>
  <si>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</si>
  <si>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</si>
  <si>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</si>
  <si>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</si>
  <si>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</si>
  <si>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</si>
  <si>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</si>
  <si>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</si>
  <si>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</si>
  <si>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</si>
  <si>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</si>
  <si>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</si>
  <si>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</si>
  <si>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</si>
  <si>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</si>
  <si>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</si>
  <si>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</si>
  <si>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</si>
  <si>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</si>
  <si>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</si>
  <si>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</si>
  <si>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</si>
  <si>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</si>
  <si>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</si>
  <si>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</si>
  <si>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</si>
  <si>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</si>
  <si>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</si>
  <si>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</si>
  <si>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</si>
  <si>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</si>
  <si>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</si>
  <si>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</si>
  <si>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</si>
  <si>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</si>
  <si>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</si>
  <si>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</si>
  <si>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</si>
  <si>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</si>
  <si>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</si>
  <si>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</si>
  <si>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</si>
  <si>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</si>
  <si>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</si>
  <si>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</si>
  <si>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</si>
  <si>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</si>
  <si>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</si>
  <si>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</si>
  <si>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</si>
  <si>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</si>
  <si>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</si>
  <si>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</si>
  <si>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</si>
  <si>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</si>
  <si>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</si>
  <si>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</si>
  <si>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</si>
  <si>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</si>
  <si>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</si>
  <si>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</si>
  <si>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</si>
  <si>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</si>
  <si>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</si>
  <si>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</si>
  <si>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</si>
  <si>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</si>
  <si>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</si>
  <si>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</si>
  <si>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</si>
  <si>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</si>
  <si>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</si>
  <si>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</si>
  <si>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</si>
  <si>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</si>
  <si>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</si>
  <si>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</si>
  <si>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</si>
  <si>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</si>
  <si>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</si>
  <si>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</si>
  <si>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</si>
  <si>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</si>
  <si>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</si>
  <si>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</si>
  <si>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</si>
  <si>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</si>
  <si>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</si>
  <si>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</si>
  <si>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</si>
  <si>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</si>
  <si>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</si>
  <si>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</si>
  <si>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</si>
  <si>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</si>
  <si>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</si>
  <si>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</si>
  <si>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</si>
  <si>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</si>
  <si>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</si>
  <si>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</si>
  <si>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</si>
  <si>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</si>
  <si>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</si>
  <si>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</si>
  <si>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</si>
  <si>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</si>
  <si>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</si>
  <si>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</si>
  <si>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</si>
  <si>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</si>
  <si>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</si>
  <si>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</si>
  <si>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</si>
  <si>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</si>
  <si>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</si>
  <si>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</si>
  <si>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</si>
  <si>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</si>
  <si>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</si>
  <si>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</si>
  <si>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</si>
  <si>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</si>
  <si>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</si>
  <si>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</si>
  <si>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</si>
  <si>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</si>
  <si>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</si>
  <si>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</si>
  <si>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</si>
  <si>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</si>
  <si>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</si>
  <si>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</si>
  <si>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</si>
  <si>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</si>
  <si>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</si>
  <si>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</si>
  <si>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</si>
  <si>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</si>
  <si>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</si>
  <si>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</si>
  <si>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</si>
  <si>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</si>
  <si>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</si>
  <si>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</si>
  <si>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</si>
  <si>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</si>
  <si>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</si>
  <si>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</si>
  <si>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</si>
  <si>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</si>
  <si>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</si>
  <si>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</si>
  <si>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</si>
  <si>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</si>
  <si>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</si>
  <si>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</si>
  <si>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</si>
  <si>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</si>
  <si>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</si>
  <si>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</si>
  <si>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</si>
  <si>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</si>
  <si>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</si>
  <si>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</si>
  <si>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</si>
  <si>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</si>
  <si>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</si>
  <si>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</si>
  <si>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</si>
  <si>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</si>
  <si>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</si>
  <si>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</si>
  <si>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</si>
  <si>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</si>
  <si>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</si>
  <si>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</si>
  <si>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</si>
  <si>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</si>
  <si>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</si>
  <si>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</si>
  <si>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</si>
  <si>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</si>
  <si>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</si>
  <si>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</si>
  <si>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</si>
  <si>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</si>
  <si>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</si>
  <si>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</si>
  <si>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</si>
  <si>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</si>
  <si>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</si>
  <si>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</si>
  <si>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</si>
  <si>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</si>
  <si>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</si>
  <si>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</si>
  <si>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</si>
  <si>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</si>
  <si>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</si>
  <si>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</si>
  <si>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</si>
  <si>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</si>
  <si>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</si>
  <si>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</si>
  <si>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</si>
  <si>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</si>
  <si>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</si>
  <si>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</si>
  <si>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</si>
  <si>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</si>
  <si>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</si>
  <si>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</si>
  <si>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</si>
  <si>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</si>
  <si>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</si>
  <si>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</si>
  <si>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</si>
  <si>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</si>
  <si>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</si>
  <si>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</si>
  <si>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</si>
  <si>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</si>
  <si>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</si>
  <si>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</si>
  <si>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</si>
  <si>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</si>
  <si>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</si>
  <si>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</si>
  <si>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</si>
  <si>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</si>
  <si>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</si>
  <si>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</si>
  <si>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</si>
  <si>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</si>
  <si>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</si>
  <si>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</si>
  <si>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</si>
  <si>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</si>
  <si>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</si>
  <si>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</si>
  <si>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</si>
  <si>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</si>
  <si>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</si>
  <si>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</si>
  <si>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</si>
  <si>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</si>
  <si>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</si>
  <si>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</si>
  <si>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</si>
  <si>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</si>
  <si>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</si>
  <si>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</si>
  <si>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</si>
  <si>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</si>
  <si>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</si>
  <si>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</si>
  <si>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</si>
  <si>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</si>
  <si>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</si>
  <si>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</si>
  <si>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</si>
  <si>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</si>
  <si>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</si>
  <si>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</si>
  <si>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</si>
  <si>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</si>
  <si>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</si>
  <si>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</si>
  <si>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</si>
  <si>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</si>
  <si>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</si>
  <si>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</si>
  <si>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</si>
  <si>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</si>
  <si>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</si>
  <si>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</si>
  <si>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</si>
  <si>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</si>
  <si>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</si>
  <si>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</si>
  <si>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</si>
  <si>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</si>
  <si>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</si>
  <si>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</si>
  <si>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</si>
  <si>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</si>
  <si>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</si>
  <si>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</si>
  <si>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</si>
  <si>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</si>
  <si>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</si>
  <si>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</si>
  <si>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</si>
  <si>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</si>
  <si>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</si>
  <si>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</si>
  <si>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</si>
  <si>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</si>
  <si>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</si>
  <si>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</si>
  <si>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</si>
  <si>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</si>
  <si>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</si>
  <si>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</si>
  <si>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</si>
  <si>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</si>
  <si>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</si>
  <si>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</si>
  <si>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</si>
  <si>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</si>
  <si>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</si>
  <si>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</si>
  <si>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</si>
  <si>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</si>
  <si>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</si>
  <si>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</si>
  <si>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</si>
  <si>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</si>
  <si>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</si>
  <si>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</si>
  <si>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</si>
  <si>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</si>
  <si>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</si>
  <si>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</si>
  <si>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</si>
  <si>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</si>
  <si>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</si>
  <si>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</si>
  <si>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</si>
  <si>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</si>
  <si>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</si>
  <si>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</si>
  <si>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</si>
  <si>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</si>
  <si>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</si>
  <si>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</si>
  <si>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</si>
  <si>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</si>
  <si>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</si>
  <si>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</si>
  <si>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</si>
  <si>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</si>
  <si>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</si>
  <si>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</si>
  <si>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</si>
  <si>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</si>
  <si>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</si>
  <si>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</si>
  <si>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</si>
  <si>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</si>
  <si>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</si>
  <si>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</si>
  <si>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</si>
  <si>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</si>
  <si>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</si>
  <si>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</si>
  <si>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</si>
  <si>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</si>
  <si>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</si>
  <si>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</si>
  <si>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</si>
  <si>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</si>
  <si>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</si>
  <si>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</si>
  <si>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</si>
  <si>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</si>
  <si>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</si>
  <si>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</si>
  <si>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</si>
  <si>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</si>
  <si>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</si>
  <si>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</si>
  <si>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</si>
  <si>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</si>
  <si>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</si>
  <si>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</si>
  <si>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</si>
  <si>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</si>
  <si>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</si>
  <si>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</si>
  <si>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</si>
  <si>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</si>
  <si>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</si>
  <si>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</si>
  <si>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</si>
  <si>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</si>
  <si>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</si>
  <si>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</si>
  <si>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</si>
  <si>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</si>
  <si>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</si>
  <si>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</si>
  <si>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</si>
  <si>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</si>
  <si>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</si>
  <si>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</si>
  <si>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</si>
  <si>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</si>
  <si>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</si>
  <si>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</si>
  <si>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</si>
  <si>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</si>
  <si>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</si>
  <si>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</si>
  <si>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</si>
  <si>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</si>
  <si>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</si>
  <si>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</si>
  <si>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</si>
  <si>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</si>
  <si>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</si>
  <si>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</si>
  <si>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</si>
  <si>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</si>
  <si>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</si>
  <si>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</si>
  <si>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</si>
  <si>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</si>
  <si>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</si>
  <si>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</si>
  <si>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</si>
  <si>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</si>
  <si>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</si>
  <si>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</si>
  <si>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</si>
  <si>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</si>
  <si>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</si>
  <si>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</si>
  <si>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</si>
  <si>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</si>
  <si>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</si>
  <si>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</si>
  <si>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</si>
  <si>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</si>
  <si>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</si>
  <si>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</si>
  <si>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</si>
  <si>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</si>
  <si>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</si>
  <si>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</si>
  <si>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</si>
  <si>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</si>
  <si>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</si>
  <si>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</si>
  <si>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</si>
  <si>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</si>
  <si>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</si>
  <si>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</si>
  <si>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</si>
  <si>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</si>
  <si>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</si>
  <si>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</si>
  <si>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</si>
  <si>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</si>
  <si>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</si>
  <si>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</si>
  <si>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</si>
  <si>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</si>
  <si>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</si>
  <si>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</si>
  <si>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</si>
  <si>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</si>
  <si>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</si>
  <si>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</si>
  <si>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</si>
  <si>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</si>
  <si>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</si>
  <si>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</si>
  <si>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</si>
  <si>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</si>
  <si>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</si>
  <si>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</si>
  <si>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</si>
  <si>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</si>
  <si>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</si>
  <si>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</si>
  <si>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</si>
  <si>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</si>
  <si>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</si>
  <si>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</si>
  <si>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</si>
  <si>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</si>
  <si>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</si>
  <si>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</si>
  <si>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</si>
  <si>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</si>
  <si>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</si>
  <si>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</si>
  <si>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</si>
  <si>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</si>
  <si>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</si>
  <si>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</si>
  <si>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</si>
  <si>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</si>
  <si>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</si>
  <si>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</si>
  <si>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</si>
  <si>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</si>
  <si>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</si>
  <si>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</si>
  <si>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</si>
  <si>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</si>
  <si>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</si>
  <si>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</si>
  <si>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</si>
  <si>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</si>
  <si>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</si>
  <si>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</si>
  <si>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</si>
  <si>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</si>
  <si>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</si>
  <si>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</si>
  <si>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</si>
  <si>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</si>
  <si>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</si>
  <si>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</si>
  <si>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</si>
  <si>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</si>
  <si>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</si>
  <si>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</si>
  <si>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</si>
  <si>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</si>
  <si>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</si>
  <si>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</si>
  <si>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</si>
  <si>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</si>
  <si>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</si>
  <si>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</si>
  <si>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</si>
  <si>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</si>
  <si>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</si>
  <si>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</si>
  <si>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</si>
  <si>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</si>
  <si>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</si>
  <si>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</si>
  <si>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</si>
  <si>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</si>
  <si>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</si>
  <si>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</si>
  <si>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</si>
  <si>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</si>
  <si>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</si>
  <si>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</si>
  <si>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</si>
  <si>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</si>
  <si>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</si>
  <si>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</si>
  <si>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</si>
  <si>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</si>
  <si>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</si>
  <si>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</si>
  <si>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</si>
  <si>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</si>
  <si>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</si>
  <si>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</si>
  <si>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</si>
  <si>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</si>
  <si>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</si>
  <si>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</si>
  <si>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</si>
  <si>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</si>
  <si>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</si>
  <si>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</si>
  <si>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</si>
  <si>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</si>
  <si>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</si>
  <si>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</si>
  <si>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</si>
  <si>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</si>
  <si>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</si>
  <si>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</si>
  <si>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</si>
  <si>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</si>
  <si>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</si>
  <si>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</si>
  <si>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</si>
  <si>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</si>
  <si>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</si>
  <si>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</si>
  <si>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</si>
  <si>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</si>
  <si>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</si>
  <si>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</si>
  <si>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</si>
  <si>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</si>
  <si>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</si>
  <si>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</si>
  <si>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</si>
  <si>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</si>
  <si>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</si>
  <si>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</si>
  <si>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</si>
  <si>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</si>
  <si>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</si>
  <si>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</si>
  <si>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</si>
  <si>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</si>
  <si>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</si>
  <si>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</si>
  <si>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</si>
  <si>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</si>
  <si>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</si>
  <si>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</si>
  <si>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</si>
  <si>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</si>
  <si>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</si>
  <si>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</si>
  <si>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</si>
  <si>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</si>
  <si>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</si>
  <si>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</si>
  <si>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</si>
  <si>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</si>
  <si>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</si>
  <si>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</si>
  <si>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</si>
  <si>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</si>
  <si>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</si>
  <si>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</si>
  <si>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</si>
  <si>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</si>
  <si>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</si>
  <si>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</si>
  <si>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</si>
  <si>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</si>
  <si>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</si>
  <si>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</si>
  <si>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</si>
  <si>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</si>
  <si>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</si>
  <si>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</si>
  <si>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</si>
  <si>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</si>
  <si>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</si>
  <si>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</si>
  <si>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</si>
  <si>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</si>
  <si>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</si>
  <si>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</si>
  <si>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</si>
  <si>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</si>
  <si>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</si>
  <si>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</si>
  <si>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</si>
  <si>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</si>
  <si>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</si>
  <si>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</si>
  <si>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</si>
  <si>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</si>
  <si>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</si>
  <si>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</si>
  <si>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</si>
  <si>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</si>
  <si>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</si>
  <si>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</si>
  <si>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</si>
  <si>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</si>
  <si>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</si>
  <si>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</si>
  <si>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</si>
  <si>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</si>
  <si>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</si>
  <si>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</si>
  <si>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</si>
  <si>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</si>
  <si>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</si>
  <si>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</si>
  <si>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</si>
  <si>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</si>
  <si>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</si>
  <si>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</si>
  <si>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</si>
  <si>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</si>
  <si>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</si>
  <si>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</si>
  <si>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</si>
  <si>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</si>
  <si>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</si>
  <si>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</si>
  <si>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</si>
  <si>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</si>
  <si>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</si>
  <si>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</si>
  <si>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</si>
  <si>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</si>
  <si>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</si>
  <si>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</si>
  <si>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</si>
  <si>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</si>
  <si>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</si>
  <si>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</si>
  <si>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</si>
  <si>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</si>
  <si>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</si>
  <si>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</si>
  <si>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</si>
  <si>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</si>
  <si>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</si>
  <si>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</si>
  <si>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</si>
  <si>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</si>
  <si>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</si>
  <si>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</si>
  <si>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</si>
  <si>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</si>
  <si>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</si>
  <si>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</si>
  <si>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</si>
  <si>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</si>
  <si>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</si>
  <si>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</si>
  <si>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</si>
  <si>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</si>
  <si>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</si>
  <si>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</si>
  <si>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</si>
  <si>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</si>
  <si>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</si>
  <si>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</si>
  <si>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</si>
  <si>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</si>
  <si>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</si>
  <si>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</si>
  <si>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</si>
  <si>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</si>
  <si>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</si>
  <si>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</si>
  <si>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</si>
  <si>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</si>
  <si>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</si>
  <si>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</si>
  <si>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</si>
  <si>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</si>
  <si>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</si>
  <si>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</si>
  <si>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</si>
  <si>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</si>
  <si>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</si>
  <si>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</si>
  <si>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</si>
  <si>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</si>
  <si>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</si>
  <si>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</si>
  <si>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</si>
  <si>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</si>
  <si>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</si>
  <si>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</si>
  <si>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</si>
  <si>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</si>
  <si>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</si>
  <si>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</si>
  <si>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</si>
  <si>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</si>
  <si>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</si>
  <si>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</si>
  <si>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</si>
  <si>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</si>
  <si>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</si>
  <si>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</si>
  <si>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</si>
  <si>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</si>
  <si>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</si>
  <si>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</si>
  <si>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</si>
  <si>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</si>
  <si>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</si>
  <si>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</si>
  <si>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</si>
  <si>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</si>
  <si>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</si>
  <si>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</si>
  <si>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</si>
  <si>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</si>
  <si>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</si>
  <si>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</si>
  <si>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</si>
  <si>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</si>
  <si>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</si>
  <si>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</si>
  <si>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</si>
  <si>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</si>
  <si>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</si>
  <si>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</si>
  <si>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</si>
  <si>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</si>
  <si>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</si>
  <si>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</si>
  <si>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</si>
  <si>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</si>
  <si>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</si>
  <si>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</si>
  <si>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</si>
  <si>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</si>
  <si>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</si>
  <si>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</si>
  <si>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</si>
  <si>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</si>
  <si>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</si>
  <si>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</si>
  <si>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</si>
  <si>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</si>
  <si>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</si>
  <si>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</si>
  <si>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</si>
  <si>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</si>
  <si>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</si>
  <si>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</si>
  <si>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</si>
  <si>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</si>
  <si>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</si>
  <si>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</si>
  <si>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</si>
  <si>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</si>
  <si>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</si>
  <si>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</si>
  <si>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</si>
  <si>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</si>
  <si>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</si>
  <si>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</si>
  <si>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</si>
  <si>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</si>
  <si>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</si>
  <si>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</si>
  <si>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</si>
  <si>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</si>
  <si>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</si>
  <si>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</si>
  <si>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</si>
  <si>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</si>
  <si>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</si>
  <si>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</si>
  <si>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</si>
  <si>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</si>
  <si>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</si>
  <si>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</si>
  <si>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</si>
  <si>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</si>
  <si>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</si>
  <si>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</si>
  <si>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</si>
  <si>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</si>
  <si>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</si>
  <si>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</si>
  <si>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</si>
  <si>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</si>
  <si>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</si>
  <si>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</si>
  <si>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</si>
  <si>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</si>
  <si>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</si>
  <si>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</si>
  <si>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</si>
  <si>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</si>
  <si>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</si>
  <si>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</si>
  <si>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</si>
  <si>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</si>
  <si>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</si>
  <si>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</si>
  <si>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</si>
  <si>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</si>
  <si>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</si>
  <si>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</si>
  <si>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</si>
  <si>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</si>
  <si>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</si>
  <si>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</si>
  <si>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</si>
  <si>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</si>
  <si>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</si>
  <si>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</si>
  <si>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</si>
  <si>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</si>
  <si>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</si>
  <si>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</si>
  <si>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</si>
  <si>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</si>
  <si>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</si>
  <si>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</si>
  <si>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</si>
  <si>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</si>
  <si>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</si>
  <si>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</si>
  <si>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</si>
  <si>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</si>
  <si>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</si>
  <si>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</si>
  <si>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</si>
  <si>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</si>
  <si>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</si>
  <si>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</si>
  <si>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</si>
  <si>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</si>
  <si>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</si>
  <si>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</si>
  <si>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</si>
  <si>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</si>
  <si>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</si>
  <si>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</si>
  <si>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</si>
  <si>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</si>
  <si>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</si>
  <si>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</si>
  <si>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</si>
  <si>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</si>
  <si>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</si>
  <si>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</si>
  <si>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</si>
  <si>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</si>
  <si>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</si>
  <si>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</si>
  <si>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</si>
  <si>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</si>
  <si>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</si>
  <si>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</si>
  <si>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</si>
  <si>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</si>
  <si>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</si>
  <si>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</si>
  <si>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</si>
  <si>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</si>
  <si>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</si>
  <si>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</si>
  <si>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</si>
  <si>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</si>
  <si>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</si>
  <si>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</si>
  <si>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</si>
  <si>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</si>
  <si>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</si>
  <si>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</si>
  <si>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</si>
  <si>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</si>
  <si>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</si>
  <si>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</si>
  <si>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</si>
  <si>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</si>
  <si>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</si>
  <si>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</si>
  <si>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</si>
  <si>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</si>
  <si>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</si>
  <si>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</si>
  <si>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</si>
  <si>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</si>
  <si>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</si>
  <si>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</si>
  <si>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</si>
  <si>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</si>
  <si>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</si>
  <si>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</si>
  <si>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</si>
  <si>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</si>
  <si>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</si>
  <si>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</si>
  <si>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</si>
  <si>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</si>
  <si>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</si>
  <si>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</si>
  <si>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</si>
  <si>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</si>
  <si>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</si>
  <si>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</si>
  <si>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</si>
  <si>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</si>
  <si>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</si>
  <si>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</si>
  <si>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</si>
  <si>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</si>
  <si>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</si>
  <si>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</si>
  <si>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</si>
  <si>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</si>
  <si>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</si>
  <si>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</si>
  <si>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</si>
  <si>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</si>
  <si>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</si>
  <si>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</si>
  <si>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</si>
  <si>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</si>
  <si>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</si>
  <si>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</si>
  <si>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</si>
  <si>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</si>
  <si>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</si>
  <si>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</si>
  <si>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</si>
  <si>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</si>
  <si>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</si>
  <si>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</si>
  <si>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</si>
  <si>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</si>
  <si>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</si>
  <si>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</si>
  <si>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</si>
  <si>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</si>
  <si>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</si>
  <si>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</si>
  <si>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</si>
  <si>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</si>
  <si>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</si>
  <si>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</si>
  <si>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</si>
  <si>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</si>
  <si>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</si>
  <si>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</si>
  <si>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</si>
  <si>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</si>
  <si>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</si>
  <si>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</si>
  <si>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</si>
  <si>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</si>
  <si>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</si>
  <si>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</si>
  <si>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</si>
  <si>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</si>
  <si>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</si>
  <si>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</si>
  <si>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</si>
  <si>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</si>
  <si>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</si>
  <si>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</si>
  <si>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</si>
  <si>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</si>
  <si>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</si>
  <si>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</si>
  <si>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</si>
  <si>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</si>
  <si>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</si>
  <si>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</si>
  <si>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</si>
  <si>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</si>
  <si>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</si>
  <si>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</si>
  <si>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</si>
  <si>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</si>
  <si>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</si>
  <si>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</si>
  <si>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</si>
  <si>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</si>
  <si>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</si>
  <si>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</si>
  <si>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</si>
  <si>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</si>
  <si>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</si>
  <si>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</si>
  <si>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</si>
  <si>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</si>
  <si>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</si>
  <si>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</si>
  <si>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</si>
  <si>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</si>
  <si>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</si>
  <si>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</si>
  <si>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</si>
  <si>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</si>
  <si>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</si>
  <si>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</si>
  <si>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</si>
  <si>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</si>
  <si>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</si>
  <si>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</si>
  <si>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</si>
  <si>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</si>
  <si>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</si>
  <si>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</si>
  <si>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</si>
  <si>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</si>
  <si>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</si>
  <si>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</si>
  <si>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</si>
  <si>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</si>
  <si>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</si>
  <si>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</si>
  <si>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</si>
  <si>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</si>
  <si>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</si>
  <si>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</si>
  <si>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</si>
  <si>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</si>
  <si>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</si>
  <si>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</si>
  <si>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</si>
  <si>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</si>
  <si>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</si>
  <si>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</si>
  <si>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</si>
  <si>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</si>
  <si>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</si>
  <si>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</si>
  <si>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</si>
  <si>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</si>
  <si>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</si>
  <si>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</si>
  <si>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</si>
  <si>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</si>
  <si>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</si>
  <si>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</si>
  <si>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</si>
  <si>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</si>
  <si>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</si>
  <si>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</si>
  <si>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</si>
  <si>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</si>
  <si>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</si>
  <si>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</si>
  <si>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</si>
  <si>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</si>
  <si>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</si>
  <si>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</si>
  <si>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</si>
  <si>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</si>
  <si>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</si>
  <si>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</si>
  <si>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</si>
  <si>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</si>
  <si>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</si>
  <si>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</si>
  <si>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</si>
  <si>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</si>
  <si>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</si>
  <si>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</si>
  <si>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</si>
  <si>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</si>
  <si>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</si>
  <si>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</si>
  <si>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</si>
  <si>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</si>
  <si>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</si>
  <si>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</si>
  <si>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</si>
  <si>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</si>
  <si>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</si>
  <si>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</si>
  <si>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</si>
  <si>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</si>
  <si>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</si>
  <si>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</si>
  <si>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</si>
  <si>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</si>
  <si>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</si>
  <si>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</si>
  <si>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</si>
  <si>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</si>
  <si>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</si>
  <si>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</si>
  <si>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</si>
  <si>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</si>
  <si>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</si>
  <si>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</si>
  <si>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</si>
  <si>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</si>
  <si>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</si>
  <si>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</si>
  <si>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</si>
  <si>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</si>
  <si>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</si>
  <si>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</si>
  <si>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</si>
  <si>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</si>
  <si>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</si>
  <si>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</si>
  <si>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</si>
  <si>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</si>
  <si>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</si>
  <si>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</si>
  <si>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</si>
  <si>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</si>
  <si>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</si>
  <si>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</si>
  <si>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</si>
  <si>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</si>
  <si>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</si>
  <si>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</si>
  <si>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</si>
  <si>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</si>
  <si>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</si>
  <si>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</si>
  <si>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</si>
  <si>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</si>
  <si>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</si>
  <si>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</si>
  <si>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</si>
  <si>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</si>
  <si>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</si>
  <si>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</si>
  <si>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</si>
  <si>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</si>
  <si>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</si>
  <si>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</si>
  <si>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</si>
  <si>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</si>
  <si>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</si>
  <si>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</si>
  <si>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</si>
  <si>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</si>
  <si>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</si>
  <si>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</si>
  <si>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</si>
  <si>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</si>
  <si>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</si>
  <si>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</si>
  <si>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</si>
  <si>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</si>
  <si>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</si>
  <si>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</si>
  <si>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</si>
  <si>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</si>
  <si>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</si>
  <si>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</si>
  <si>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</si>
  <si>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</si>
  <si>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</si>
  <si>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</si>
  <si>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</si>
  <si>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</si>
  <si>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</si>
  <si>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</si>
  <si>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</si>
  <si>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</si>
  <si>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</si>
  <si>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</si>
  <si>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</si>
  <si>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</si>
  <si>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</si>
  <si>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</si>
  <si>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</si>
  <si>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</si>
  <si>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</si>
  <si>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</si>
  <si>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</si>
  <si>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</si>
  <si>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</si>
  <si>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</si>
  <si>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</si>
  <si>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</si>
  <si>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</si>
  <si>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</si>
  <si>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</si>
  <si>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</si>
  <si>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</si>
  <si>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</si>
  <si>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</si>
  <si>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</si>
  <si>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</si>
  <si>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</si>
  <si>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</si>
  <si>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</si>
  <si>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</si>
  <si>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</si>
  <si>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</si>
  <si>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</si>
  <si>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</si>
  <si>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</si>
  <si>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</si>
  <si>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</si>
  <si>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</si>
  <si>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</si>
  <si>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</si>
  <si>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</si>
  <si>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</si>
  <si>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</si>
  <si>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</si>
  <si>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</si>
  <si>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</si>
  <si>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</si>
  <si>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</si>
  <si>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</si>
  <si>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</si>
  <si>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</si>
  <si>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</si>
  <si>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</si>
  <si>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</si>
  <si>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</si>
  <si>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</si>
  <si>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</si>
  <si>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</si>
  <si>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</si>
  <si>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</si>
  <si>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</si>
  <si>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</si>
  <si>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</si>
  <si>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</si>
  <si>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</si>
  <si>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</si>
  <si>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</si>
  <si>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</si>
  <si>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</si>
  <si>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</si>
  <si>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</si>
  <si>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</si>
  <si>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</si>
  <si>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</si>
  <si>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</si>
  <si>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</si>
  <si>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</si>
  <si>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</si>
  <si>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</si>
  <si>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</si>
  <si>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</si>
  <si>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</si>
  <si>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</si>
  <si>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</si>
  <si>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</si>
  <si>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</si>
  <si>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</si>
  <si>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</si>
  <si>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</si>
  <si>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</si>
  <si>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</si>
  <si>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</si>
  <si>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</si>
  <si>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</si>
  <si>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</si>
  <si>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</si>
  <si>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</si>
  <si>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</si>
  <si>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</si>
  <si>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</si>
  <si>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</si>
  <si>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</si>
  <si>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</si>
  <si>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</si>
  <si>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</si>
  <si>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</si>
  <si>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</si>
  <si>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</si>
  <si>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</si>
  <si>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</si>
  <si>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</si>
  <si>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</si>
  <si>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</si>
  <si>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</si>
  <si>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</si>
  <si>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</si>
  <si>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</si>
  <si>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</si>
  <si>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</si>
  <si>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</si>
  <si>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</si>
  <si>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</si>
  <si>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</si>
  <si>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</si>
  <si>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</si>
  <si>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</si>
  <si>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</si>
  <si>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</si>
  <si>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</si>
  <si>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</si>
  <si>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</si>
  <si>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</si>
  <si>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</si>
  <si>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</si>
  <si>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</si>
  <si>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</si>
  <si>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</si>
  <si>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</si>
  <si>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</si>
  <si>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</si>
  <si>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</si>
  <si>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</si>
  <si>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</si>
  <si>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</si>
  <si>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</si>
  <si>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</si>
  <si>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</si>
  <si>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</si>
  <si>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</si>
  <si>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</si>
  <si>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</si>
  <si>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</si>
  <si>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</si>
  <si>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</si>
  <si>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</si>
  <si>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</si>
  <si>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</si>
  <si>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</si>
  <si>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</si>
  <si>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</si>
  <si>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</si>
  <si>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</si>
  <si>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</si>
  <si>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</si>
  <si>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</si>
  <si>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</si>
  <si>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</si>
  <si>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</si>
  <si>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</si>
  <si>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</si>
  <si>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</si>
  <si>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</si>
  <si>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</si>
  <si>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</si>
  <si>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</si>
  <si>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</si>
  <si>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</si>
  <si>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</si>
  <si>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</si>
  <si>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</si>
  <si>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</si>
  <si>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</si>
  <si>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</si>
  <si>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</si>
  <si>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</si>
  <si>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</si>
  <si>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</si>
  <si>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</si>
  <si>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</si>
  <si>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</si>
  <si>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</si>
  <si>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</si>
  <si>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</si>
  <si>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</si>
  <si>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</si>
  <si>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</si>
  <si>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</si>
  <si>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</si>
  <si>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</si>
  <si>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</si>
  <si>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</si>
  <si>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</si>
  <si>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</si>
  <si>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</si>
  <si>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</si>
  <si>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</si>
  <si>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</si>
  <si>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</si>
  <si>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</si>
  <si>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</si>
  <si>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</si>
  <si>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</si>
  <si>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</si>
  <si>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</si>
  <si>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</si>
  <si>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</si>
  <si>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</si>
  <si>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</si>
  <si>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</si>
  <si>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</si>
  <si>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</si>
  <si>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</si>
  <si>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</si>
  <si>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</si>
  <si>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</si>
  <si>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</si>
  <si>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</si>
  <si>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</si>
  <si>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</si>
  <si>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</si>
  <si>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</si>
  <si>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</si>
  <si>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</si>
  <si>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</si>
  <si>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</si>
  <si>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</si>
  <si>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</si>
  <si>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</si>
  <si>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</si>
  <si>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</si>
  <si>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</si>
  <si>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</si>
  <si>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</si>
  <si>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</si>
  <si>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</si>
  <si>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</si>
  <si>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</si>
  <si>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</si>
  <si>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</si>
  <si>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</si>
  <si>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</si>
  <si>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</si>
  <si>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</si>
  <si>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</si>
  <si>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</si>
  <si>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</si>
  <si>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</si>
  <si>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</si>
  <si>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</si>
  <si>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</si>
  <si>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</si>
  <si>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</si>
  <si>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</si>
  <si>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</si>
  <si>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</si>
  <si>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</si>
  <si>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</si>
  <si>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</si>
  <si>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</si>
  <si>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</si>
  <si>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</si>
  <si>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</si>
  <si>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</si>
  <si>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</si>
  <si>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</si>
  <si>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</si>
  <si>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</si>
  <si>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</si>
  <si>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</si>
  <si>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</si>
  <si>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</si>
  <si>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</si>
  <si>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</si>
  <si>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</si>
  <si>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</si>
  <si>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</si>
  <si>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</si>
  <si>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</si>
  <si>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</si>
  <si>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</si>
  <si>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</si>
  <si>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</si>
  <si>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</si>
  <si>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</si>
  <si>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</si>
  <si>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</si>
  <si>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</si>
  <si>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</si>
  <si>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</si>
  <si>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</si>
  <si>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</si>
  <si>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</si>
  <si>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</si>
  <si>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</si>
  <si>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</si>
  <si>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</si>
  <si>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</si>
  <si>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</si>
  <si>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</si>
  <si>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</si>
  <si>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</si>
  <si>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</si>
  <si>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</si>
  <si>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</si>
  <si>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</si>
  <si>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</si>
  <si>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</si>
  <si>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</si>
  <si>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</si>
  <si>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</si>
  <si>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</si>
  <si>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</si>
  <si>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</si>
  <si>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</si>
  <si>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</si>
  <si>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</si>
  <si>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</si>
  <si>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</si>
  <si>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</si>
  <si>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</si>
  <si>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</si>
  <si>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</si>
  <si>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</si>
  <si>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</si>
  <si>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</si>
  <si>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</si>
  <si>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</si>
  <si>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</si>
  <si>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</si>
  <si>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</si>
  <si>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</si>
  <si>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</si>
  <si>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</si>
  <si>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</si>
  <si>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</si>
  <si>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</si>
  <si>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</si>
  <si>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</si>
  <si>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</si>
  <si>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</si>
  <si>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</si>
  <si>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</si>
  <si>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</si>
  <si>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</si>
  <si>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</si>
  <si>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</si>
  <si>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</si>
  <si>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</si>
  <si>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</si>
  <si>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</si>
  <si>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</si>
  <si>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</si>
  <si>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</si>
  <si>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</si>
  <si>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</si>
  <si>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</si>
  <si>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</si>
  <si>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</si>
  <si>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</si>
  <si>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</si>
  <si>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</si>
  <si>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</si>
  <si>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</si>
  <si>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</si>
  <si>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</si>
  <si>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</si>
  <si>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</si>
  <si>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</si>
  <si>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</si>
  <si>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</si>
  <si>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</si>
  <si>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</si>
  <si>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</si>
  <si>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</si>
  <si>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</si>
  <si>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</si>
  <si>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</si>
  <si>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</si>
  <si>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</si>
  <si>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</si>
  <si>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</si>
  <si>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</si>
  <si>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</si>
  <si>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</si>
  <si>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</si>
  <si>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</si>
  <si>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</si>
  <si>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</si>
  <si>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</si>
  <si>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</si>
  <si>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</si>
  <si>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</si>
  <si>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</si>
  <si>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</si>
  <si>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</si>
  <si>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</si>
  <si>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</si>
  <si>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</si>
  <si>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</si>
  <si>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</si>
  <si>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</si>
  <si>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</si>
  <si>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</si>
  <si>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</si>
  <si>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</si>
  <si>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</si>
  <si>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</si>
  <si>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</si>
  <si>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</si>
  <si>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</si>
  <si>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</si>
  <si>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</si>
  <si>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</si>
  <si>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</si>
  <si>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</si>
  <si>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</si>
  <si>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</si>
  <si>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</si>
  <si>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</si>
  <si>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</si>
  <si>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</si>
  <si>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</si>
  <si>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</si>
  <si>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</si>
  <si>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</si>
  <si>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</si>
  <si>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</si>
  <si>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</si>
  <si>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</si>
  <si>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</si>
  <si>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</si>
  <si>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</si>
  <si>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</si>
  <si>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</si>
  <si>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</si>
  <si>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</si>
  <si>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</si>
  <si>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</si>
  <si>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</si>
  <si>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</si>
  <si>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</si>
  <si>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</si>
  <si>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</si>
  <si>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</si>
  <si>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</si>
  <si>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</si>
  <si>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</si>
  <si>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</si>
  <si>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</si>
  <si>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</si>
  <si>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</si>
  <si>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</si>
  <si>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</si>
  <si>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</si>
  <si>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</si>
  <si>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</si>
  <si>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</si>
  <si>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</si>
  <si>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</si>
  <si>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</si>
  <si>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</si>
  <si>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</si>
  <si>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</si>
  <si>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</si>
  <si>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</si>
  <si>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</si>
  <si>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</si>
  <si>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</si>
  <si>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</si>
  <si>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</si>
  <si>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</si>
  <si>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</si>
  <si>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</si>
  <si>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</si>
  <si>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</si>
  <si>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</si>
  <si>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</si>
  <si>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</si>
  <si>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</si>
  <si>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</si>
  <si>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</si>
  <si>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</si>
  <si>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</si>
  <si>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</si>
  <si>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</si>
  <si>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</si>
  <si>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</si>
  <si>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</si>
  <si>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</si>
  <si>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</si>
  <si>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</si>
  <si>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</si>
  <si>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</si>
  <si>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</si>
  <si>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</si>
  <si>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</si>
  <si>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</si>
  <si>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</si>
  <si>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</si>
  <si>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</si>
  <si>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</si>
  <si>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</si>
  <si>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</si>
  <si>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</si>
  <si>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</si>
  <si>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</si>
  <si>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</si>
  <si>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</si>
  <si>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</si>
  <si>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</si>
  <si>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</si>
  <si>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</si>
  <si>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</si>
  <si>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</si>
  <si>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</si>
  <si>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</si>
  <si>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</si>
  <si>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</si>
  <si>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</si>
  <si>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</si>
  <si>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</si>
  <si>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</si>
  <si>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</si>
  <si>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</si>
  <si>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</si>
  <si>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</si>
  <si>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</si>
  <si>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</si>
  <si>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</si>
  <si>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</si>
  <si>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</si>
  <si>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</si>
  <si>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</si>
  <si>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</si>
  <si>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</si>
  <si>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</si>
  <si>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</si>
  <si>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</si>
  <si>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</si>
  <si>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</si>
  <si>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</si>
  <si>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</si>
  <si>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</si>
  <si>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</si>
  <si>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</si>
  <si>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</si>
  <si>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</si>
  <si>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</si>
  <si>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</si>
  <si>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</si>
  <si>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</si>
  <si>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</si>
  <si>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</si>
  <si>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</si>
  <si>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</si>
  <si>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</si>
  <si>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</si>
  <si>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</si>
  <si>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</si>
  <si>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</si>
  <si>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</si>
  <si>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</si>
  <si>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</si>
  <si>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</si>
  <si>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</si>
  <si>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</si>
  <si>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</si>
  <si>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</si>
  <si>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</si>
  <si>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</si>
  <si>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</si>
  <si>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</si>
  <si>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</si>
  <si>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</si>
  <si>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</si>
  <si>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</si>
  <si>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</si>
  <si>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</si>
  <si>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</si>
  <si>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</si>
  <si>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</si>
  <si>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</si>
  <si>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</si>
  <si>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</si>
  <si>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</si>
  <si>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</si>
  <si>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</si>
  <si>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</si>
  <si>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</si>
  <si>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</si>
  <si>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</si>
  <si>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</si>
  <si>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</si>
  <si>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</si>
  <si>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</si>
  <si>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</si>
  <si>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</si>
  <si>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</si>
  <si>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</si>
  <si>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</si>
  <si>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</si>
  <si>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</si>
  <si>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</si>
  <si>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</si>
  <si>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</si>
  <si>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</si>
  <si>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</si>
  <si>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</si>
  <si>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</si>
  <si>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</si>
  <si>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</si>
  <si>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</si>
  <si>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</si>
  <si>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</si>
  <si>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</si>
  <si>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</si>
  <si>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</si>
  <si>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</si>
  <si>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</si>
  <si>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</si>
  <si>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</si>
  <si>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</si>
  <si>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</si>
  <si>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</si>
  <si>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</si>
  <si>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</si>
  <si>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</si>
  <si>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</si>
  <si>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</si>
  <si>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</si>
  <si>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</si>
  <si>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</si>
  <si>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</si>
  <si>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</si>
  <si>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</si>
  <si>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</si>
  <si>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</si>
  <si>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</si>
  <si>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</si>
  <si>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</si>
  <si>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</si>
  <si>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</si>
  <si>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</si>
  <si>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</si>
  <si>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</si>
  <si>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</si>
  <si>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</si>
  <si>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</si>
  <si>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</si>
  <si>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</si>
  <si>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</si>
  <si>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</si>
  <si>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</si>
  <si>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</si>
  <si>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</si>
  <si>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</si>
  <si>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</si>
  <si>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</si>
  <si>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</si>
  <si>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</si>
  <si>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</si>
  <si>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</si>
  <si>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</si>
  <si>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</si>
  <si>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</si>
  <si>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</si>
  <si>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</si>
  <si>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</si>
  <si>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</si>
  <si>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</si>
  <si>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</si>
  <si>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</si>
  <si>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</si>
  <si>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</si>
  <si>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</si>
  <si>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</si>
  <si>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</si>
  <si>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</si>
  <si>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</si>
  <si>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</si>
  <si>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</si>
  <si>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</si>
  <si>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</si>
  <si>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</si>
  <si>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</si>
  <si>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</si>
  <si>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</si>
  <si>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</si>
  <si>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</si>
  <si>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</si>
  <si>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</si>
  <si>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</si>
  <si>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</si>
  <si>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</si>
  <si>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</si>
  <si>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</si>
  <si>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</si>
  <si>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</si>
  <si>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</si>
  <si>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</si>
  <si>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</si>
  <si>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</si>
  <si>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</si>
  <si>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</si>
  <si>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</si>
  <si>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</si>
  <si>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</si>
  <si>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</si>
  <si>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</si>
  <si>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</si>
  <si>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</si>
  <si>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</si>
  <si>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</si>
  <si>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</si>
  <si>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</si>
  <si>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</si>
  <si>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</si>
  <si>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</si>
  <si>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</si>
  <si>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</si>
  <si>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</si>
  <si>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</si>
  <si>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</si>
  <si>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</si>
  <si>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</si>
  <si>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</si>
  <si>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</si>
  <si>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</si>
  <si>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</si>
  <si>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</si>
  <si>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</si>
  <si>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</si>
  <si>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</si>
  <si>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</si>
  <si>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</si>
  <si>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</si>
  <si>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</si>
  <si>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</si>
  <si>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</si>
  <si>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</si>
  <si>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</si>
  <si>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</si>
  <si>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</si>
  <si>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</si>
  <si>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</si>
  <si>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</si>
  <si>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</si>
  <si>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</si>
  <si>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</si>
  <si>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</si>
  <si>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</si>
  <si>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</si>
  <si>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</si>
  <si>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</si>
  <si>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</si>
  <si>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</si>
  <si>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</si>
  <si>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</si>
  <si>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</si>
  <si>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</si>
  <si>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</si>
  <si>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</si>
  <si>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</si>
  <si>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</si>
  <si>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</si>
  <si>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</si>
  <si>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</si>
  <si>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</si>
  <si>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</si>
  <si>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</si>
  <si>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</si>
  <si>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</si>
  <si>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</si>
  <si>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</si>
  <si>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</si>
  <si>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</si>
  <si>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</si>
  <si>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</si>
  <si>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</si>
  <si>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</si>
  <si>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</si>
  <si>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</si>
  <si>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</si>
  <si>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</si>
  <si>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</si>
  <si>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</si>
  <si>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</si>
  <si>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</si>
  <si>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</si>
  <si>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</si>
  <si>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</si>
  <si>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</si>
  <si>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</si>
  <si>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</si>
  <si>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</si>
  <si>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</si>
  <si>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</si>
  <si>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</si>
  <si>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</si>
  <si>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</si>
  <si>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</si>
  <si>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</si>
  <si>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</si>
  <si>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</si>
  <si>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</si>
  <si>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</si>
  <si>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</si>
  <si>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</si>
  <si>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</si>
  <si>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</si>
  <si>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</si>
  <si>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</si>
  <si>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</si>
  <si>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</si>
  <si>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</si>
  <si>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</si>
  <si>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</si>
  <si>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</si>
  <si>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</si>
  <si>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</si>
  <si>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</si>
  <si>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</si>
  <si>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</si>
  <si>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</si>
  <si>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</si>
  <si>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</si>
  <si>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</si>
  <si>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</si>
  <si>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</si>
  <si>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</si>
  <si>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</si>
  <si>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</si>
  <si>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</si>
  <si>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</si>
  <si>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</si>
  <si>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</si>
  <si>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</si>
  <si>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</si>
  <si>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</si>
  <si>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</si>
  <si>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</si>
  <si>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</si>
  <si>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</si>
  <si>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</si>
  <si>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</si>
  <si>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</si>
  <si>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</si>
  <si>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</si>
  <si>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</si>
  <si>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</si>
  <si>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</si>
  <si>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</si>
  <si>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</si>
  <si>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</si>
  <si>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</si>
  <si>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</si>
  <si>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</si>
  <si>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</si>
  <si>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</si>
  <si>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</si>
  <si>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</si>
  <si>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</si>
  <si>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</si>
  <si>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</si>
  <si>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</si>
  <si>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</si>
  <si>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</si>
  <si>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</si>
  <si>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</si>
  <si>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</si>
  <si>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</si>
  <si>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</si>
  <si>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</si>
  <si>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</si>
  <si>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</si>
  <si>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</si>
  <si>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</si>
  <si>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</si>
  <si>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</si>
  <si>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</si>
  <si>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</si>
  <si>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</si>
  <si>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</si>
  <si>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</si>
  <si>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</si>
  <si>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</si>
  <si>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</si>
  <si>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</si>
  <si>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</si>
  <si>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</si>
  <si>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</si>
  <si>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</si>
  <si>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</si>
  <si>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</si>
  <si>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</si>
  <si>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</si>
  <si>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</si>
  <si>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</si>
  <si>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</si>
  <si>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</si>
  <si>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</si>
  <si>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</si>
  <si>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</si>
  <si>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</si>
  <si>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</si>
  <si>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</si>
  <si>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</si>
  <si>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</si>
  <si>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</si>
  <si>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</si>
  <si>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</si>
  <si>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</si>
  <si>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</si>
  <si>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</si>
  <si>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</si>
  <si>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</si>
  <si>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</si>
  <si>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</si>
  <si>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</si>
  <si>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</si>
  <si>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</si>
  <si>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</si>
  <si>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</si>
  <si>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</si>
  <si>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</si>
  <si>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</si>
  <si>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</si>
  <si>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</si>
  <si>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</si>
  <si>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</si>
  <si>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</si>
  <si>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</si>
  <si>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</si>
  <si>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</si>
  <si>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</si>
  <si>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</si>
  <si>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</si>
  <si>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</si>
  <si>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</si>
  <si>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</si>
  <si>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</si>
  <si>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</si>
  <si>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</si>
  <si>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</si>
  <si>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</si>
  <si>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</si>
  <si>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</si>
  <si>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</si>
  <si>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</si>
  <si>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</si>
  <si>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</si>
  <si>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</si>
  <si>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</si>
  <si>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</si>
  <si>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</si>
  <si>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</si>
  <si>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</si>
  <si>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</si>
  <si>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</si>
  <si>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</si>
  <si>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</si>
  <si>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</si>
  <si>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</si>
  <si>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</si>
  <si>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</si>
  <si>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</si>
  <si>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</si>
  <si>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</si>
  <si>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</si>
  <si>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</si>
  <si>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</si>
  <si>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</si>
  <si>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</si>
  <si>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</si>
  <si>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</si>
  <si>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</si>
  <si>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</si>
  <si>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</si>
  <si>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</si>
  <si>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</si>
  <si>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</si>
  <si>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</si>
  <si>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</si>
  <si>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</si>
  <si>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</si>
  <si>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</si>
  <si>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</si>
  <si>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</si>
  <si>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</si>
  <si>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</si>
  <si>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</si>
  <si>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</si>
  <si>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</si>
  <si>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</si>
  <si>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</si>
  <si>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</si>
  <si>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</si>
  <si>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</si>
  <si>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</si>
  <si>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</si>
  <si>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</si>
  <si>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</si>
  <si>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</si>
  <si>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</si>
  <si>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</si>
  <si>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</si>
  <si>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</si>
  <si>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</si>
  <si>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</si>
  <si>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</si>
  <si>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</si>
  <si>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</si>
  <si>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</si>
  <si>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</si>
  <si>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</si>
  <si>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</si>
  <si>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</si>
  <si>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</si>
  <si>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</si>
  <si>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</si>
  <si>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</si>
  <si>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</si>
  <si>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</si>
  <si>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</si>
  <si>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</si>
  <si>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</si>
  <si>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</si>
  <si>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</si>
  <si>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</si>
  <si>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</si>
  <si>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</si>
  <si>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</si>
  <si>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</si>
  <si>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</si>
  <si>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</si>
  <si>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</si>
  <si>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</si>
  <si>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</si>
  <si>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</si>
  <si>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</si>
  <si>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</si>
  <si>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</si>
  <si>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</si>
  <si>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</si>
  <si>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</si>
  <si>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</si>
  <si>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</si>
  <si>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</si>
  <si>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</si>
  <si>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</si>
  <si>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</si>
  <si>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</si>
  <si>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</si>
  <si>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</si>
  <si>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</si>
  <si>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</si>
  <si>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</si>
  <si>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</si>
  <si>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</si>
  <si>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</si>
  <si>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</si>
  <si>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</si>
  <si>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</si>
  <si>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</si>
  <si>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</si>
  <si>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</si>
  <si>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</si>
  <si>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</si>
  <si>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</si>
  <si>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</si>
  <si>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</si>
  <si>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</si>
  <si>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</si>
  <si>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</si>
  <si>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</si>
  <si>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</si>
  <si>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</si>
  <si>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</si>
  <si>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</si>
  <si>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</si>
  <si>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</si>
  <si>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</si>
  <si>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</si>
  <si>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</si>
  <si>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</si>
  <si>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</si>
  <si>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</si>
  <si>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</si>
  <si>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</si>
  <si>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</si>
  <si>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</si>
  <si>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</si>
  <si>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</si>
  <si>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</si>
  <si>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</si>
  <si>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</si>
  <si>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</si>
  <si>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</si>
  <si>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</si>
  <si>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</si>
  <si>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</si>
  <si>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</si>
  <si>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</si>
  <si>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</si>
  <si>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</si>
  <si>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</si>
  <si>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</si>
  <si>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</si>
  <si>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</si>
  <si>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</si>
  <si>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</si>
  <si>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</si>
  <si>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</si>
  <si>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</si>
  <si>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</si>
  <si>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</si>
  <si>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</si>
  <si>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</si>
  <si>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</si>
  <si>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</si>
  <si>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</si>
  <si>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</si>
  <si>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</si>
  <si>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</si>
  <si>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</si>
  <si>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</si>
  <si>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</si>
  <si>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</si>
  <si>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</si>
  <si>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</si>
  <si>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</si>
  <si>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</si>
  <si>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</si>
  <si>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</si>
  <si>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</si>
  <si>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</si>
  <si>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</si>
  <si>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</si>
  <si>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</si>
  <si>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</si>
  <si>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</si>
  <si>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</si>
  <si>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</si>
  <si>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</si>
  <si>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</si>
  <si>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</si>
  <si>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</si>
  <si>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</si>
  <si>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</si>
  <si>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</si>
  <si>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</si>
  <si>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</si>
  <si>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</si>
  <si>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</si>
  <si>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</si>
  <si>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</si>
  <si>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</si>
  <si>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</si>
  <si>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</si>
  <si>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</si>
  <si>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</si>
  <si>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</si>
  <si>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</si>
  <si>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</si>
  <si>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</si>
  <si>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</si>
  <si>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</si>
  <si>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</si>
  <si>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</si>
  <si>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</si>
  <si>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</si>
  <si>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</si>
  <si>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</si>
  <si>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</si>
  <si>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</si>
  <si>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</si>
  <si>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</si>
  <si>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</si>
  <si>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</si>
  <si>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</si>
  <si>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</si>
  <si>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</si>
  <si>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</si>
  <si>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</si>
  <si>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</si>
  <si>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</si>
  <si>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</si>
  <si>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</si>
  <si>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</si>
  <si>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</si>
  <si>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</si>
  <si>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</si>
  <si>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</si>
  <si>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</si>
  <si>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</si>
  <si>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</si>
  <si>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</si>
  <si>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</si>
  <si>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</si>
  <si>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</si>
  <si>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</si>
  <si>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</si>
  <si>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</si>
  <si>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</si>
  <si>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</si>
  <si>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</si>
  <si>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</si>
  <si>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</si>
  <si>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</si>
  <si>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</si>
  <si>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</si>
  <si>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</si>
  <si>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</si>
  <si>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</si>
  <si>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</si>
  <si>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</si>
  <si>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</si>
  <si>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</si>
  <si>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</si>
  <si>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</si>
  <si>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</si>
  <si>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</si>
  <si>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</si>
  <si>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</si>
  <si>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</si>
  <si>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</si>
  <si>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</si>
  <si>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</si>
  <si>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</si>
  <si>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</si>
  <si>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</si>
  <si>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</si>
  <si>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</si>
  <si>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</si>
  <si>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</si>
  <si>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</si>
  <si>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</si>
  <si>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</si>
  <si>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</si>
  <si>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</si>
  <si>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</si>
  <si>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</si>
  <si>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</si>
  <si>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</si>
  <si>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</si>
  <si>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</si>
  <si>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</si>
  <si>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</si>
  <si>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</si>
  <si>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</si>
  <si>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</si>
  <si>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</si>
  <si>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</si>
  <si>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</si>
  <si>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</si>
  <si>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</si>
  <si>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</si>
  <si>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</si>
  <si>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</si>
  <si>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</si>
  <si>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</si>
  <si>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</si>
  <si>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</si>
  <si>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</si>
  <si>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</si>
  <si>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</si>
  <si>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</si>
  <si>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</si>
  <si>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</si>
  <si>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</si>
  <si>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</si>
  <si>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</si>
  <si>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</si>
  <si>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</si>
  <si>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</si>
  <si>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</si>
  <si>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</si>
  <si>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</si>
  <si>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</si>
  <si>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</si>
  <si>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</si>
  <si>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</si>
  <si>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</si>
  <si>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</si>
  <si>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</si>
  <si>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</si>
  <si>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</si>
  <si>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</si>
  <si>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</si>
  <si>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</si>
  <si>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</si>
  <si>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</si>
  <si>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</si>
  <si>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</si>
  <si>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</si>
  <si>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</si>
  <si>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</si>
  <si>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</si>
  <si>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</si>
  <si>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</si>
  <si>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</si>
  <si>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</si>
  <si>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</si>
  <si>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</si>
  <si>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</si>
  <si>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</si>
  <si>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</si>
  <si>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</si>
  <si>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</si>
  <si>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</si>
  <si>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</si>
  <si>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</si>
  <si>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</si>
  <si>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</si>
  <si>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</si>
  <si>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</si>
  <si>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</si>
  <si>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</si>
  <si>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</si>
  <si>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</si>
  <si>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</si>
  <si>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</si>
  <si>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</si>
  <si>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</si>
  <si>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</si>
  <si>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</si>
  <si>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</si>
  <si>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</si>
  <si>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</si>
  <si>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</si>
  <si>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</si>
  <si>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</si>
  <si>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</si>
  <si>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</si>
  <si>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</si>
  <si>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</si>
  <si>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</si>
  <si>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</si>
  <si>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</si>
  <si>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</si>
  <si>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</si>
  <si>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</si>
  <si>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</si>
  <si>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</si>
  <si>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</si>
  <si>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</si>
  <si>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</si>
  <si>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</si>
  <si>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</si>
  <si>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</si>
  <si>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</si>
  <si>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</si>
  <si>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</si>
  <si>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</si>
  <si>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</si>
  <si>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</si>
  <si>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</si>
  <si>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</si>
  <si>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</si>
  <si>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</si>
  <si>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</si>
  <si>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</si>
  <si>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</si>
  <si>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</si>
  <si>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</si>
  <si>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</si>
  <si>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</si>
  <si>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</si>
  <si>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</si>
  <si>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</si>
  <si>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</si>
  <si>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</si>
  <si>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</si>
  <si>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</si>
  <si>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</si>
  <si>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</si>
  <si>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</si>
  <si>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</si>
  <si>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</si>
  <si>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</si>
  <si>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</si>
  <si>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</si>
  <si>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</si>
  <si>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</si>
  <si>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</si>
  <si>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</si>
  <si>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</si>
  <si>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</si>
  <si>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</si>
  <si>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</si>
  <si>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</si>
  <si>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</si>
  <si>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</si>
  <si>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</si>
  <si>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</si>
  <si>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</si>
  <si>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</si>
  <si>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</si>
  <si>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</si>
  <si>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</si>
  <si>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</si>
  <si>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</si>
  <si>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</si>
  <si>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</si>
  <si>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</si>
  <si>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</si>
  <si>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</si>
  <si>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</si>
  <si>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</si>
  <si>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</si>
  <si>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</si>
  <si>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</si>
  <si>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</si>
  <si>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</si>
  <si>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</si>
  <si>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</si>
  <si>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</si>
  <si>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</si>
  <si>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</si>
  <si>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</si>
  <si>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</si>
  <si>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</si>
  <si>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</si>
  <si>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</si>
  <si>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</si>
  <si>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</si>
  <si>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</si>
  <si>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</si>
  <si>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</si>
  <si>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</si>
  <si>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</si>
  <si>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</si>
  <si>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</si>
  <si>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</si>
  <si>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</si>
  <si>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</si>
  <si>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</si>
  <si>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</si>
  <si>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</si>
  <si>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</si>
  <si>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</si>
  <si>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</si>
  <si>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</si>
  <si>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</si>
  <si>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</si>
  <si>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</si>
  <si>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</si>
  <si>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</si>
  <si>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</si>
  <si>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</si>
  <si>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</si>
  <si>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</si>
  <si>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</si>
  <si>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</si>
  <si>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</si>
  <si>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</si>
  <si>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</si>
  <si>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</si>
  <si>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</si>
  <si>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</si>
  <si>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</si>
  <si>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</si>
  <si>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</si>
  <si>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</si>
  <si>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</si>
  <si>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</si>
  <si>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</si>
  <si>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</si>
  <si>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</si>
  <si>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</si>
  <si>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</si>
  <si>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</si>
  <si>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</si>
  <si>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</si>
  <si>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</si>
  <si>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</si>
  <si>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</si>
  <si>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</si>
  <si>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</si>
  <si>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</si>
  <si>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</si>
  <si>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</si>
  <si>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</si>
  <si>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</si>
  <si>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</si>
  <si>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</si>
  <si>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</si>
  <si>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</si>
  <si>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</si>
  <si>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</si>
  <si>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</si>
  <si>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</si>
  <si>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</si>
  <si>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</si>
  <si>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</si>
  <si>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</si>
  <si>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</si>
  <si>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</si>
  <si>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</si>
  <si>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</si>
  <si>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</si>
  <si>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</si>
  <si>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</si>
  <si>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</si>
  <si>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</si>
  <si>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</si>
  <si>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</si>
  <si>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</si>
  <si>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</si>
  <si>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</si>
  <si>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</si>
  <si>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</si>
  <si>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</si>
  <si>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</si>
  <si>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</si>
  <si>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</si>
  <si>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</si>
  <si>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</si>
  <si>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</si>
  <si>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</si>
  <si>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</si>
  <si>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</si>
  <si>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</si>
  <si>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</si>
  <si>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</si>
  <si>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</si>
  <si>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</si>
  <si>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</si>
  <si>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</si>
  <si>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</si>
  <si>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</si>
  <si>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</si>
  <si>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</si>
  <si>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</si>
  <si>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</si>
  <si>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</si>
  <si>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</si>
  <si>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</si>
  <si>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</si>
  <si>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</si>
  <si>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</si>
  <si>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</si>
  <si>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</si>
  <si>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</si>
  <si>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</si>
  <si>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</si>
  <si>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</si>
  <si>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</si>
  <si>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</si>
  <si>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</si>
  <si>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</si>
  <si>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</si>
  <si>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</si>
  <si>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</si>
  <si>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</si>
  <si>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</si>
  <si>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</si>
  <si>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</si>
  <si>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</si>
  <si>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</si>
  <si>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</si>
  <si>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</si>
  <si>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</si>
  <si>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</si>
  <si>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</si>
  <si>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</si>
  <si>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</si>
  <si>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</si>
  <si>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</si>
  <si>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</si>
  <si>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</si>
  <si>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</si>
  <si>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</si>
  <si>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</si>
  <si>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</si>
  <si>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</si>
  <si>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</si>
  <si>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</si>
  <si>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</si>
  <si>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</si>
  <si>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</si>
  <si>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</si>
  <si>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</si>
  <si>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</si>
  <si>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</si>
  <si>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</si>
  <si>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</si>
  <si>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</si>
  <si>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</si>
  <si>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</si>
  <si>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</si>
  <si>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</si>
  <si>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</si>
  <si>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</si>
  <si>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</si>
  <si>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</si>
  <si>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</si>
  <si>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</si>
  <si>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</si>
  <si>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</si>
  <si>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</si>
  <si>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</si>
  <si>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</si>
  <si>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</si>
  <si>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</si>
  <si>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</si>
  <si>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</si>
  <si>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</si>
  <si>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</si>
  <si>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</si>
  <si>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</si>
  <si>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</si>
  <si>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</si>
  <si>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</si>
  <si>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</si>
  <si>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</si>
  <si>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</si>
  <si>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</si>
  <si>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</si>
  <si>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</si>
  <si>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</si>
  <si>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</si>
  <si>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</si>
  <si>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</si>
  <si>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</si>
  <si>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</si>
  <si>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</si>
  <si>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</si>
  <si>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</si>
  <si>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</si>
  <si>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</si>
  <si>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</si>
  <si>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</si>
  <si>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</si>
  <si>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</si>
  <si>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</si>
  <si>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</si>
  <si>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</si>
  <si>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</si>
  <si>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</si>
  <si>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</si>
  <si>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</si>
  <si>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</si>
  <si>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</si>
  <si>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</si>
  <si>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</si>
  <si>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</si>
  <si>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</si>
  <si>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</si>
  <si>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</si>
  <si>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</si>
  <si>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</si>
  <si>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</si>
  <si>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</si>
  <si>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</si>
  <si>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</si>
  <si>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</si>
  <si>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</si>
  <si>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</si>
  <si>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</si>
  <si>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</si>
  <si>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</si>
  <si>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</si>
  <si>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</si>
  <si>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</si>
  <si>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</si>
  <si>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</si>
  <si>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</si>
  <si>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</si>
  <si>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</si>
  <si>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</si>
  <si>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</si>
  <si>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</si>
  <si>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</si>
  <si>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</si>
  <si>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</si>
  <si>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</si>
  <si>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</si>
  <si>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</si>
  <si>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</si>
  <si>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</si>
  <si>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</si>
  <si>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</si>
  <si>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</si>
  <si>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</si>
  <si>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</si>
  <si>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</si>
  <si>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</si>
  <si>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</si>
  <si>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</si>
  <si>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</si>
  <si>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</si>
  <si>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</si>
  <si>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</si>
  <si>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</si>
  <si>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</si>
  <si>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</si>
  <si>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</si>
  <si>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</si>
  <si>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</si>
  <si>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</si>
  <si>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</si>
  <si>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</si>
  <si>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</si>
  <si>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</si>
  <si>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</si>
  <si>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</si>
  <si>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</si>
  <si>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</si>
  <si>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</si>
  <si>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</si>
  <si>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</si>
  <si>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</si>
  <si>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</si>
  <si>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</si>
  <si>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</si>
  <si>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</si>
  <si>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</si>
  <si>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</si>
  <si>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</si>
  <si>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</si>
  <si>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</si>
  <si>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</si>
  <si>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</si>
  <si>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</si>
  <si>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</si>
  <si>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</si>
  <si>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</si>
  <si>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</si>
  <si>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</si>
  <si>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</si>
  <si>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</si>
  <si>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</si>
  <si>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</si>
  <si>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</si>
  <si>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</si>
  <si>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</si>
  <si>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</si>
  <si>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</si>
  <si>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</si>
  <si>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</si>
  <si>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</si>
  <si>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</si>
  <si>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</si>
  <si>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</si>
  <si>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</si>
  <si>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</si>
  <si>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</si>
  <si>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</si>
  <si>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</si>
  <si>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</si>
  <si>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</si>
  <si>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</si>
  <si>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</si>
  <si>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</si>
  <si>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</si>
  <si>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</si>
  <si>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</si>
  <si>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</si>
  <si>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</si>
  <si>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</si>
  <si>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</si>
  <si>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</si>
  <si>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</si>
  <si>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</si>
  <si>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</si>
  <si>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</si>
  <si>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</si>
  <si>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</si>
  <si>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</si>
  <si>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</si>
  <si>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</si>
  <si>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</si>
  <si>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</si>
  <si>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</si>
  <si>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</si>
  <si>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</si>
  <si>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</si>
  <si>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</si>
  <si>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</si>
  <si>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</si>
  <si>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</si>
  <si>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</si>
  <si>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</si>
  <si>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</si>
  <si>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</si>
  <si>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</si>
  <si>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</si>
  <si>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</si>
  <si>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</si>
  <si>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</si>
  <si>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</si>
  <si>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</si>
  <si>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</si>
  <si>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</si>
  <si>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</si>
  <si>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</si>
  <si>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</si>
  <si>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</si>
  <si>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</si>
  <si>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</si>
  <si>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</si>
  <si>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</si>
  <si>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</si>
  <si>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</si>
  <si>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</si>
  <si>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</si>
  <si>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</si>
  <si>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</si>
  <si>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</si>
  <si>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</si>
  <si>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</si>
  <si>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</si>
  <si>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</si>
  <si>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</si>
  <si>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</si>
  <si>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</si>
  <si>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</si>
  <si>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</si>
  <si>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</si>
  <si>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</si>
  <si>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</si>
  <si>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</si>
  <si>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</si>
  <si>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</si>
  <si>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</si>
  <si>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</si>
  <si>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</si>
  <si>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</si>
  <si>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</si>
  <si>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</si>
  <si>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</si>
  <si>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</si>
  <si>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</si>
  <si>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</si>
  <si>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</si>
  <si>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</si>
  <si>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</si>
  <si>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</si>
  <si>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</si>
  <si>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</si>
  <si>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</si>
  <si>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</si>
  <si>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</si>
  <si>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</si>
  <si>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</si>
  <si>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</si>
  <si>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</si>
  <si>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</si>
  <si>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</si>
  <si>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</si>
  <si>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</si>
  <si>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</si>
  <si>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</si>
  <si>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</si>
  <si>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</si>
  <si>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</si>
  <si>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</si>
  <si>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</si>
  <si>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</si>
  <si>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</si>
  <si>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</si>
  <si>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</si>
  <si>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</si>
  <si>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</si>
  <si>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</si>
  <si>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</si>
  <si>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</si>
  <si>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</si>
  <si>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</si>
  <si>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</si>
  <si>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</si>
  <si>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</si>
  <si>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</si>
  <si>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</si>
  <si>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</si>
  <si>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</si>
  <si>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</si>
  <si>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</si>
  <si>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</si>
  <si>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</si>
  <si>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</si>
  <si>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</si>
  <si>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</si>
  <si>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</si>
  <si>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</si>
  <si>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</si>
  <si>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</si>
  <si>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</si>
  <si>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</si>
  <si>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</si>
  <si>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</si>
  <si>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</si>
  <si>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</si>
  <si>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</si>
  <si>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</si>
  <si>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</si>
  <si>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</si>
  <si>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</si>
  <si>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</si>
  <si>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</si>
  <si>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</si>
  <si>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</si>
  <si>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</si>
  <si>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</si>
  <si>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</si>
  <si>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</si>
  <si>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</si>
  <si>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</si>
  <si>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</si>
  <si>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</si>
  <si>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</si>
  <si>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</si>
  <si>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</si>
  <si>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</si>
  <si>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</si>
  <si>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</si>
  <si>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</si>
  <si>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</si>
  <si>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</si>
  <si>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</si>
  <si>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</si>
  <si>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</si>
  <si>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</si>
  <si>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</si>
  <si>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</si>
  <si>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</si>
  <si>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</si>
  <si>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</si>
  <si>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</si>
  <si>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</si>
  <si>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</si>
  <si>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</si>
  <si>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</si>
  <si>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</si>
  <si>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</si>
  <si>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</si>
  <si>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</si>
  <si>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</si>
  <si>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</si>
  <si>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</si>
  <si>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</si>
  <si>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</si>
  <si>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</si>
  <si>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</si>
  <si>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</si>
  <si>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</si>
  <si>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</si>
  <si>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</si>
  <si>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</si>
  <si>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</si>
  <si>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</si>
  <si>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</si>
  <si>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</si>
  <si>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</si>
  <si>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</si>
  <si>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</si>
  <si>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</si>
  <si>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</si>
  <si>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</si>
  <si>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</si>
  <si>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</si>
  <si>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</si>
  <si>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</si>
  <si>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</si>
  <si>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</si>
  <si>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</si>
  <si>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</si>
  <si>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</si>
  <si>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</si>
  <si>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</si>
  <si>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</si>
  <si>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</si>
  <si>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</si>
  <si>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</si>
  <si>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</si>
  <si>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</si>
  <si>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</si>
  <si>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</si>
  <si>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</si>
  <si>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</si>
  <si>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</si>
  <si>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</si>
  <si>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</si>
  <si>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</si>
  <si>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</si>
  <si>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</si>
  <si>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</si>
  <si>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</si>
  <si>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</si>
  <si>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</si>
  <si>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</si>
  <si>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</si>
  <si>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</si>
  <si>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</si>
  <si>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</si>
  <si>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</si>
  <si>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</si>
  <si>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</si>
  <si>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</si>
  <si>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</si>
  <si>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</si>
  <si>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</si>
  <si>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</si>
  <si>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</si>
  <si>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</si>
  <si>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</si>
  <si>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</si>
  <si>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</si>
  <si>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</si>
  <si>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</si>
  <si>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</si>
  <si>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</si>
  <si>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</si>
  <si>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</si>
  <si>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</si>
  <si>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</si>
  <si>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</si>
  <si>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</si>
  <si>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</si>
  <si>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</si>
  <si>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</si>
  <si>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</si>
  <si>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</si>
  <si>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</si>
  <si>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</si>
  <si>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</si>
  <si>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</si>
  <si>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</si>
  <si>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</si>
  <si>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</si>
  <si>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</si>
  <si>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</si>
  <si>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</si>
  <si>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</si>
  <si>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</si>
  <si>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</si>
  <si>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</si>
  <si>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</si>
  <si>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</si>
  <si>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</si>
  <si>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</si>
  <si>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</si>
  <si>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</si>
  <si>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</si>
  <si>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</si>
  <si>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</si>
  <si>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</si>
  <si>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</si>
  <si>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</si>
  <si>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</si>
  <si>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</si>
  <si>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</si>
  <si>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</si>
  <si>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</si>
  <si>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</si>
  <si>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</si>
  <si>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</si>
  <si>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</si>
  <si>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</si>
  <si>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</si>
  <si>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</si>
  <si>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</si>
  <si>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</si>
  <si>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</si>
  <si>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</si>
  <si>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</si>
  <si>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</si>
  <si>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</si>
  <si>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</si>
  <si>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</si>
  <si>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</si>
  <si>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</si>
  <si>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</si>
  <si>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</si>
  <si>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</si>
  <si>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</si>
  <si>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</si>
  <si>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</si>
  <si>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</si>
  <si>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</si>
  <si>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</si>
  <si>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</si>
  <si>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</si>
  <si>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</si>
  <si>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</si>
  <si>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</si>
  <si>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</si>
  <si>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</si>
  <si>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</si>
  <si>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</si>
  <si>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</si>
  <si>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</si>
  <si>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</si>
  <si>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</si>
  <si>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</si>
  <si>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</si>
  <si>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</si>
  <si>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</si>
  <si>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</si>
  <si>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</si>
  <si>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</si>
  <si>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</si>
  <si>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</si>
  <si>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</si>
  <si>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</si>
  <si>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</si>
  <si>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</si>
  <si>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</si>
  <si>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</si>
  <si>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</si>
  <si>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</si>
  <si>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</si>
  <si>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</si>
  <si>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</si>
  <si>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</si>
  <si>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</si>
  <si>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</si>
  <si>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</si>
  <si>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</si>
  <si>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</si>
  <si>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</si>
  <si>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</si>
  <si>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</si>
  <si>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</si>
  <si>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</si>
  <si>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</si>
  <si>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</si>
  <si>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</si>
  <si>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</si>
  <si>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</si>
  <si>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</si>
  <si>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</si>
  <si>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</si>
  <si>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</si>
  <si>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</si>
  <si>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</si>
  <si>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</si>
  <si>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</si>
  <si>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</si>
  <si>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</si>
  <si>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</si>
  <si>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</si>
  <si>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</si>
  <si>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</si>
  <si>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</si>
  <si>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</si>
  <si>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</si>
  <si>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</si>
  <si>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</si>
  <si>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</si>
  <si>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</si>
  <si>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</si>
  <si>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</si>
  <si>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</si>
  <si>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</si>
  <si>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</si>
  <si>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</si>
  <si>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</si>
  <si>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</si>
  <si>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</si>
  <si>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</si>
  <si>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</si>
  <si>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</si>
  <si>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</si>
  <si>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</si>
  <si>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</si>
  <si>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</si>
  <si>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</si>
  <si>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</si>
  <si>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</si>
  <si>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</si>
  <si>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</si>
  <si>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</si>
  <si>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</si>
  <si>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</si>
  <si>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</si>
  <si>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</si>
  <si>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</si>
  <si>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</si>
  <si>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</si>
  <si>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</si>
  <si>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</si>
  <si>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</si>
  <si>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</si>
  <si>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</si>
  <si>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</si>
  <si>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</si>
  <si>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</si>
  <si>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</si>
  <si>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</si>
  <si>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</si>
  <si>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</si>
  <si>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</si>
  <si>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</si>
  <si>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</si>
  <si>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</si>
  <si>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</si>
  <si>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</si>
  <si>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</si>
  <si>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</si>
  <si>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</si>
  <si>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</si>
  <si>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</si>
  <si>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</si>
  <si>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</si>
  <si>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</si>
  <si>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</si>
  <si>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</si>
  <si>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</si>
  <si>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</si>
  <si>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</si>
  <si>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</si>
  <si>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</si>
  <si>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</si>
  <si>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</si>
  <si>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</si>
  <si>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</si>
  <si>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</si>
  <si>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</si>
  <si>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</si>
  <si>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</si>
  <si>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</si>
  <si>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</si>
  <si>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</si>
  <si>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</si>
  <si>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</si>
  <si>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</si>
  <si>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</si>
  <si>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</si>
  <si>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</si>
  <si>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</si>
  <si>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</si>
  <si>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</si>
  <si>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</si>
  <si>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</si>
  <si>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</si>
  <si>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</si>
  <si>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</si>
  <si>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</si>
  <si>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</si>
  <si>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</si>
  <si>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</si>
  <si>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</si>
  <si>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</si>
  <si>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</si>
  <si>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</si>
  <si>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</si>
  <si>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</si>
  <si>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</si>
  <si>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</si>
  <si>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</si>
  <si>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</si>
  <si>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</si>
  <si>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</si>
  <si>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</si>
  <si>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</si>
  <si>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</si>
  <si>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</si>
  <si>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</si>
  <si>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</si>
  <si>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</si>
  <si>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</si>
  <si>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</si>
  <si>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</si>
  <si>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</si>
  <si>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</si>
  <si>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</si>
  <si>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</si>
  <si>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</si>
  <si>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</si>
  <si>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</si>
  <si>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</si>
  <si>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</si>
  <si>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</si>
  <si>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</si>
  <si>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</si>
  <si>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</si>
  <si>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</si>
  <si>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</si>
  <si>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</si>
  <si>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</si>
  <si>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</si>
  <si>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</si>
  <si>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</si>
  <si>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</si>
  <si>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</si>
  <si>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</si>
  <si>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</si>
  <si>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</si>
  <si>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</si>
  <si>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</si>
  <si>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</si>
  <si>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</si>
  <si>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</si>
  <si>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</si>
  <si>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</si>
  <si>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</si>
  <si>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</si>
  <si>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</si>
  <si>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</si>
  <si>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</si>
  <si>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</si>
  <si>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</si>
  <si>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</si>
  <si>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</si>
  <si>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</si>
  <si>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</si>
  <si>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</si>
  <si>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</si>
  <si>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</si>
  <si>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</si>
  <si>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</si>
  <si>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</si>
  <si>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</si>
  <si>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</si>
  <si>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</si>
  <si>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</si>
  <si>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</si>
  <si>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</si>
  <si>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</si>
  <si>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</si>
  <si>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</si>
  <si>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</si>
  <si>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</si>
  <si>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</si>
  <si>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</si>
  <si>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</si>
  <si>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</si>
  <si>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</si>
  <si>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</si>
  <si>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</si>
  <si>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</si>
  <si>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</si>
  <si>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</si>
  <si>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</si>
  <si>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</si>
  <si>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</si>
  <si>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</si>
  <si>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</si>
  <si>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</si>
  <si>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</si>
  <si>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</si>
  <si>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</si>
  <si>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</si>
  <si>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</si>
  <si>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</si>
  <si>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</si>
  <si>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</si>
  <si>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</si>
  <si>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</si>
  <si>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</si>
  <si>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</si>
  <si>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</si>
  <si>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</si>
  <si>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</si>
  <si>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</si>
  <si>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</si>
  <si>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</si>
  <si>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</si>
  <si>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</si>
  <si>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</si>
  <si>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</si>
  <si>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</si>
  <si>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</si>
  <si>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</si>
  <si>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</si>
  <si>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</si>
  <si>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</si>
  <si>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</si>
  <si>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</si>
  <si>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</si>
  <si>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</si>
  <si>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</si>
  <si>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</si>
  <si>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</si>
  <si>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</si>
  <si>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</si>
  <si>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</si>
  <si>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</si>
  <si>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</si>
  <si>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</si>
  <si>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</si>
  <si>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</si>
  <si>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</si>
  <si>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</si>
  <si>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</si>
  <si>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</si>
  <si>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</si>
  <si>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</si>
  <si>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</si>
  <si>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</si>
  <si>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</si>
  <si>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</si>
  <si>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</si>
  <si>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</si>
  <si>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</si>
  <si>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</si>
  <si>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</si>
  <si>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</si>
  <si>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</si>
  <si>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</si>
  <si>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</si>
  <si>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</si>
  <si>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</si>
  <si>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</si>
  <si>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</si>
  <si>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</si>
  <si>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</si>
  <si>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</si>
  <si>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</si>
  <si>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</si>
  <si>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</si>
  <si>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</si>
  <si>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</si>
  <si>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</si>
  <si>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</si>
  <si>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</si>
  <si>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</si>
  <si>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</si>
  <si>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</si>
  <si>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</si>
  <si>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</si>
  <si>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</si>
  <si>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</si>
  <si>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</si>
  <si>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</si>
  <si>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</si>
  <si>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</si>
  <si>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</si>
  <si>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</si>
  <si>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</si>
  <si>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</si>
  <si>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</si>
  <si>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</si>
  <si>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</si>
  <si>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</si>
  <si>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</si>
  <si>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</si>
  <si>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</si>
  <si>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</si>
  <si>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</si>
  <si>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</si>
  <si>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</si>
  <si>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</si>
  <si>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</si>
  <si>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</si>
  <si>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</si>
  <si>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</si>
  <si>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</si>
  <si>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</si>
  <si>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</si>
  <si>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</si>
  <si>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</si>
  <si>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</si>
  <si>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</si>
  <si>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</si>
  <si>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</si>
  <si>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</si>
  <si>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</si>
  <si>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</si>
  <si>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</si>
  <si>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</si>
  <si>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</si>
  <si>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</si>
  <si>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</si>
  <si>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</si>
  <si>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</si>
  <si>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</si>
  <si>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</si>
  <si>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</si>
  <si>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</si>
  <si>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</si>
  <si>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</si>
  <si>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</si>
  <si>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</si>
  <si>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</si>
  <si>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</si>
  <si>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</si>
  <si>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</si>
  <si>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</si>
  <si>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</si>
  <si>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</si>
  <si>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</si>
  <si>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</si>
  <si>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</si>
  <si>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</si>
  <si>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</si>
  <si>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</si>
  <si>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</si>
  <si>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</si>
  <si>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</si>
  <si>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</si>
  <si>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</si>
  <si>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</si>
  <si>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</si>
  <si>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</si>
  <si>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</si>
  <si>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</si>
  <si>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</si>
  <si>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</si>
  <si>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</si>
  <si>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</si>
  <si>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</si>
  <si>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</si>
  <si>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</si>
  <si>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</si>
  <si>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</si>
  <si>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</si>
  <si>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</si>
  <si>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</si>
  <si>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</si>
  <si>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</si>
  <si>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</si>
  <si>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</si>
  <si>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</si>
  <si>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</si>
  <si>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</si>
  <si>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</si>
  <si>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</si>
  <si>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</si>
  <si>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</si>
  <si>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</si>
  <si>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</si>
  <si>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</si>
  <si>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</si>
  <si>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</si>
  <si>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</si>
  <si>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</si>
  <si>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</si>
  <si>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</si>
  <si>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</si>
  <si>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</si>
  <si>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</si>
  <si>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</si>
  <si>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</si>
  <si>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</si>
  <si>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</si>
  <si>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</si>
  <si>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</si>
  <si>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</si>
  <si>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</si>
  <si>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</si>
  <si>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</si>
  <si>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</si>
  <si>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</si>
  <si>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</si>
  <si>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</si>
  <si>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</si>
  <si>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</si>
  <si>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</si>
  <si>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</si>
  <si>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</si>
  <si>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</si>
  <si>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</si>
  <si>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</si>
  <si>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</si>
  <si>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</si>
  <si>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</si>
  <si>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</si>
  <si>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</si>
  <si>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</si>
  <si>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</si>
  <si>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</si>
  <si>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</si>
  <si>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</si>
  <si>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</si>
  <si>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</si>
  <si>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</si>
  <si>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</si>
  <si>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</si>
  <si>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</si>
  <si>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</si>
  <si>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</si>
  <si>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</si>
  <si>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</si>
  <si>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</si>
  <si>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</si>
  <si>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</si>
  <si>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</si>
  <si>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</si>
  <si>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</si>
  <si>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</si>
  <si>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</si>
  <si>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</si>
  <si>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</si>
  <si>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</si>
  <si>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</si>
  <si>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</si>
  <si>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</si>
  <si>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</si>
  <si>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</si>
  <si>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</si>
  <si>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</si>
  <si>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</si>
  <si>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</si>
  <si>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</si>
  <si>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</si>
  <si>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</si>
  <si>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</si>
  <si>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</si>
  <si>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</si>
  <si>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</si>
  <si>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</si>
  <si>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</si>
  <si>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</si>
  <si>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</si>
  <si>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</si>
  <si>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</si>
  <si>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</si>
  <si>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</si>
  <si>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</si>
  <si>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</si>
  <si>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</si>
  <si>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</si>
  <si>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</si>
  <si>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</si>
  <si>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</si>
  <si>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</si>
  <si>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</si>
  <si>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</si>
  <si>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</si>
  <si>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</si>
  <si>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</si>
  <si>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</si>
  <si>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</si>
  <si>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</si>
  <si>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</si>
  <si>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</si>
  <si>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</si>
  <si>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</si>
  <si>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</si>
  <si>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</si>
  <si>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</si>
  <si>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</si>
  <si>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</si>
  <si>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</si>
  <si>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</si>
  <si>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</si>
  <si>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</si>
  <si>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</si>
  <si>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</si>
  <si>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</si>
  <si>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</si>
  <si>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</si>
  <si>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</si>
  <si>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</si>
  <si>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</si>
  <si>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</si>
  <si>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</si>
  <si>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</si>
  <si>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</si>
  <si>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</si>
  <si>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</si>
  <si>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</si>
  <si>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</si>
  <si>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</si>
  <si>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</si>
  <si>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</si>
  <si>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</si>
  <si>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</si>
  <si>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</si>
  <si>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</si>
  <si>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</si>
  <si>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</si>
  <si>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</si>
  <si>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</si>
  <si>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</si>
  <si>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</si>
  <si>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</si>
  <si>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</si>
  <si>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</si>
  <si>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</si>
  <si>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</si>
  <si>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</si>
  <si>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</si>
  <si>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</si>
  <si>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</si>
  <si>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</si>
  <si>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</si>
  <si>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</si>
  <si>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</si>
  <si>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</si>
  <si>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</si>
  <si>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</si>
  <si>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</si>
  <si>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</si>
  <si>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</si>
  <si>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</si>
  <si>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</si>
  <si>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</si>
  <si>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</si>
  <si>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</si>
  <si>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</si>
  <si>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</si>
  <si>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</si>
  <si>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</si>
  <si>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</si>
  <si>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</si>
  <si>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</si>
  <si>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</si>
  <si>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</si>
  <si>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</si>
  <si>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</si>
  <si>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</si>
  <si>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</si>
  <si>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</si>
  <si>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</si>
  <si>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</si>
  <si>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</si>
  <si>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</si>
  <si>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</si>
  <si>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</si>
  <si>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</si>
  <si>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</si>
  <si>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</si>
  <si>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</si>
  <si>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</si>
  <si>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</si>
  <si>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</si>
  <si>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</si>
  <si>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</si>
  <si>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</si>
  <si>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</si>
  <si>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</si>
  <si>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</si>
  <si>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</si>
  <si>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</si>
  <si>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</si>
  <si>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</si>
  <si>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</si>
  <si>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</si>
  <si>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</si>
  <si>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</si>
  <si>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</si>
  <si>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</si>
  <si>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</si>
  <si>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</si>
  <si>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</si>
  <si>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</si>
  <si>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</si>
  <si>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</si>
  <si>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</si>
  <si>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</si>
  <si>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</si>
  <si>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</si>
  <si>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</si>
  <si>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</si>
  <si>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</si>
  <si>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</si>
  <si>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</si>
  <si>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</si>
  <si>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</si>
  <si>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</si>
  <si>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</si>
  <si>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</si>
  <si>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</si>
  <si>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</si>
  <si>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</si>
  <si>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</si>
  <si>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</si>
  <si>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</si>
  <si>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</si>
  <si>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</si>
  <si>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</si>
  <si>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</si>
  <si>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</si>
  <si>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</si>
  <si>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</si>
  <si>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</si>
  <si>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</si>
  <si>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</si>
  <si>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</si>
  <si>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</si>
  <si>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</si>
  <si>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</si>
  <si>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</si>
  <si>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</si>
  <si>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</si>
  <si>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</si>
  <si>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</si>
  <si>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</si>
  <si>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</si>
  <si>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</si>
  <si>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</si>
  <si>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</si>
  <si>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</si>
  <si>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</si>
  <si>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</si>
  <si>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</si>
  <si>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</si>
  <si>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</si>
  <si>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</si>
  <si>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</si>
  <si>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</si>
  <si>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</si>
  <si>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</si>
  <si>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</si>
  <si>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</si>
  <si>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</si>
  <si>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</si>
  <si>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</si>
  <si>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</si>
  <si>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</si>
  <si>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</si>
  <si>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</si>
  <si>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</si>
  <si>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</si>
  <si>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</si>
  <si>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</si>
  <si>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</si>
  <si>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</si>
  <si>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</si>
  <si>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</si>
  <si>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</si>
  <si>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</si>
  <si>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</si>
  <si>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</si>
  <si>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</si>
  <si>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</si>
  <si>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</si>
  <si>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</si>
  <si>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</si>
  <si>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</si>
  <si>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</si>
  <si>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</si>
  <si>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</si>
  <si>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</si>
  <si>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</si>
  <si>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</si>
  <si>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</si>
  <si>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</si>
  <si>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</si>
  <si>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</si>
  <si>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</si>
  <si>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</si>
  <si>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</si>
  <si>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</si>
  <si>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</si>
  <si>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</si>
  <si>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</si>
  <si>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</si>
  <si>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</si>
  <si>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</si>
  <si>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</si>
  <si>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</si>
  <si>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</si>
  <si>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</si>
  <si>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</si>
  <si>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</si>
  <si>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</si>
  <si>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</si>
  <si>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</si>
  <si>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</si>
  <si>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</si>
  <si>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</si>
  <si>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</si>
  <si>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</si>
  <si>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</si>
  <si>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</si>
  <si>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</si>
  <si>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</si>
  <si>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</si>
  <si>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</si>
  <si>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</si>
  <si>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</si>
  <si>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</si>
  <si>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</si>
  <si>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</si>
  <si>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</si>
  <si>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</si>
  <si>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</si>
  <si>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</si>
  <si>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</si>
  <si>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</si>
  <si>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</si>
  <si>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</si>
  <si>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</si>
  <si>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</si>
  <si>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</si>
  <si>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</si>
  <si>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</si>
  <si>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</si>
  <si>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</si>
  <si>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</si>
  <si>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</si>
  <si>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</si>
  <si>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</si>
  <si>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</si>
  <si>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</si>
  <si>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</si>
  <si>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</si>
  <si>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</si>
  <si>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</si>
  <si>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</si>
  <si>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</si>
  <si>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</si>
  <si>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</si>
  <si>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</si>
  <si>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</si>
  <si>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</si>
  <si>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</si>
  <si>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</si>
  <si>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</si>
  <si>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</si>
  <si>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</si>
  <si>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</si>
  <si>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</si>
  <si>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</si>
  <si>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</si>
  <si>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</si>
  <si>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</si>
  <si>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</si>
  <si>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</si>
  <si>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</si>
  <si>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</si>
  <si>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</si>
  <si>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</si>
  <si>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</si>
  <si>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</si>
  <si>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</si>
  <si>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</si>
  <si>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</si>
  <si>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</si>
  <si>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</si>
  <si>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</si>
  <si>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</si>
  <si>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</si>
  <si>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</si>
  <si>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</si>
  <si>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</si>
  <si>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</si>
  <si>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</si>
  <si>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</si>
  <si>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</si>
  <si>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</si>
  <si>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</si>
  <si>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</si>
  <si>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</si>
  <si>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</si>
  <si>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</si>
  <si>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</si>
  <si>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</si>
  <si>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</si>
  <si>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</si>
  <si>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</si>
  <si>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</si>
  <si>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</si>
  <si>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</si>
  <si>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</si>
  <si>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</si>
  <si>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</si>
  <si>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</si>
  <si>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</si>
  <si>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</si>
  <si>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</si>
  <si>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</si>
  <si>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</si>
  <si>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</si>
  <si>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</si>
  <si>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</si>
  <si>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</si>
  <si>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</si>
  <si>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</si>
  <si>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</si>
  <si>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</si>
  <si>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</si>
  <si>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</si>
  <si>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</si>
  <si>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</si>
  <si>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</si>
  <si>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</si>
  <si>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</si>
  <si>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</si>
  <si>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</si>
  <si>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</si>
  <si>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</si>
  <si>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</si>
  <si>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</si>
  <si>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</si>
  <si>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</si>
  <si>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</si>
  <si>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</si>
  <si>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</si>
  <si>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</si>
  <si>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</si>
  <si>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</si>
  <si>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</si>
  <si>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</si>
  <si>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</si>
  <si>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</si>
  <si>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</si>
  <si>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</si>
  <si>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</si>
  <si>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</si>
  <si>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</si>
  <si>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</si>
  <si>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</si>
  <si>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</si>
  <si>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</si>
  <si>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</si>
  <si>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</si>
  <si>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</si>
  <si>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</si>
  <si>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</si>
  <si>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</si>
  <si>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</si>
  <si>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</si>
  <si>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</si>
  <si>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</si>
  <si>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</si>
  <si>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</si>
  <si>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</si>
  <si>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</si>
  <si>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</si>
  <si>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</si>
  <si>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</si>
  <si>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</si>
  <si>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</si>
  <si>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</si>
  <si>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</si>
  <si>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</si>
  <si>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</si>
  <si>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</si>
  <si>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</si>
  <si>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</si>
  <si>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</si>
  <si>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</si>
  <si>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</si>
  <si>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</si>
  <si>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</si>
  <si>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</si>
  <si>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</si>
  <si>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</si>
  <si>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</si>
  <si>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</si>
  <si>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</si>
  <si>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</si>
  <si>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</si>
  <si>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</si>
  <si>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</si>
  <si>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</si>
  <si>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</si>
  <si>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</si>
  <si>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</si>
  <si>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</si>
  <si>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</si>
  <si>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</si>
  <si>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</si>
  <si>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</si>
  <si>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</si>
  <si>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</si>
  <si>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</si>
  <si>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</si>
  <si>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</si>
  <si>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</si>
  <si>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</si>
  <si>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</si>
  <si>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</si>
  <si>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</si>
  <si>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</si>
  <si>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</si>
  <si>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</si>
  <si>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</si>
  <si>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</si>
  <si>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</si>
  <si>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</si>
  <si>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</si>
  <si>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</si>
  <si>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</si>
  <si>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</si>
  <si>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</si>
  <si>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</si>
  <si>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</si>
  <si>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</si>
  <si>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</si>
  <si>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</si>
  <si>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</si>
  <si>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</si>
  <si>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</si>
  <si>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</si>
  <si>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</si>
  <si>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</si>
  <si>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</si>
  <si>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</si>
  <si>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</si>
  <si>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</si>
  <si>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</si>
  <si>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</si>
  <si>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</si>
  <si>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</si>
  <si>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</si>
  <si>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</si>
  <si>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</si>
  <si>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</si>
  <si>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</si>
  <si>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</si>
  <si>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</si>
  <si>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</si>
  <si>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</si>
  <si>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</si>
  <si>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</si>
  <si>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</si>
  <si>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</si>
  <si>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</si>
  <si>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</si>
  <si>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</si>
  <si>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</si>
  <si>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</si>
  <si>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</si>
  <si>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</si>
  <si>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</si>
  <si>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</si>
  <si>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</si>
  <si>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</si>
  <si>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</si>
  <si>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</si>
  <si>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</si>
  <si>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</si>
  <si>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</si>
  <si>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</si>
  <si>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</si>
  <si>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</si>
  <si>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</si>
  <si>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</si>
  <si>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</si>
  <si>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</si>
  <si>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</si>
  <si>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</si>
  <si>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</si>
  <si>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</si>
  <si>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</si>
  <si>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</si>
  <si>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</si>
  <si>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</si>
  <si>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</si>
  <si>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</si>
  <si>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</si>
  <si>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</si>
  <si>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</si>
  <si>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</si>
  <si>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</si>
  <si>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</si>
  <si>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</si>
  <si>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</si>
  <si>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</si>
  <si>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</si>
  <si>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</si>
  <si>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</si>
  <si>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</si>
  <si>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</si>
  <si>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</si>
  <si>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</si>
  <si>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</si>
  <si>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</si>
  <si>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</si>
  <si>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</si>
  <si>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</si>
  <si>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</si>
  <si>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</si>
  <si>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</si>
  <si>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</si>
  <si>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</si>
  <si>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</si>
  <si>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</si>
  <si>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</si>
  <si>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</si>
  <si>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</si>
  <si>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</si>
  <si>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</si>
  <si>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</si>
  <si>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</si>
  <si>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</si>
  <si>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</si>
  <si>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</si>
  <si>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</si>
  <si>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</si>
  <si>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</si>
  <si>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</si>
  <si>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</si>
  <si>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</si>
  <si>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</si>
  <si>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</si>
  <si>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</si>
  <si>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</si>
  <si>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</si>
  <si>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</si>
  <si>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</si>
  <si>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</si>
  <si>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</si>
  <si>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</si>
  <si>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</si>
  <si>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</si>
  <si>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</si>
  <si>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</si>
  <si>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</si>
  <si>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</si>
  <si>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</si>
  <si>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</si>
  <si>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</si>
  <si>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</si>
  <si>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</si>
  <si>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</si>
  <si>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</si>
  <si>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</si>
  <si>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</si>
  <si>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</si>
  <si>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</si>
  <si>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</si>
  <si>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</si>
  <si>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</si>
  <si>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</si>
  <si>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</si>
  <si>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</si>
  <si>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</si>
  <si>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</si>
  <si>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</si>
  <si>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</si>
  <si>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</si>
  <si>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</si>
  <si>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</si>
  <si>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</si>
  <si>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</si>
  <si>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</si>
  <si>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</si>
  <si>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</si>
  <si>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</si>
  <si>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</si>
  <si>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</si>
  <si>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</si>
  <si>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</si>
  <si>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</si>
  <si>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</si>
  <si>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</si>
  <si>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</si>
  <si>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</si>
  <si>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</si>
  <si>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</si>
  <si>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</si>
  <si>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</si>
  <si>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</si>
  <si>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</si>
  <si>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</si>
  <si>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</si>
  <si>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</si>
  <si>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</si>
  <si>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</si>
  <si>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</si>
  <si>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</si>
  <si>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</si>
  <si>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</si>
  <si>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</si>
  <si>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</si>
  <si>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</si>
  <si>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</si>
  <si>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</si>
  <si>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</si>
  <si>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</si>
  <si>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</si>
  <si>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</si>
  <si>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</si>
  <si>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</si>
  <si>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</si>
  <si>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</si>
  <si>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</si>
  <si>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</si>
  <si>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</si>
  <si>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</si>
  <si>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</si>
  <si>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</si>
  <si>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</si>
  <si>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</si>
  <si>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</si>
  <si>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</si>
  <si>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</si>
  <si>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</si>
  <si>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</si>
  <si>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</si>
  <si>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</si>
  <si>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</si>
  <si>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</si>
  <si>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</si>
  <si>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</si>
  <si>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</si>
  <si>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</si>
  <si>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</si>
  <si>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</si>
  <si>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</si>
  <si>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</si>
  <si>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</si>
  <si>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</si>
  <si>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</si>
  <si>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</si>
  <si>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</si>
  <si>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</si>
  <si>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</si>
  <si>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</si>
  <si>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</si>
  <si>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</si>
  <si>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</si>
  <si>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</si>
  <si>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</si>
  <si>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</si>
  <si>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</si>
  <si>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</si>
  <si>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</si>
  <si>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</si>
  <si>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</si>
  <si>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</si>
  <si>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</si>
  <si>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</si>
  <si>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</si>
  <si>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</si>
  <si>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</si>
  <si>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</si>
  <si>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</si>
  <si>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</si>
  <si>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</si>
  <si>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</si>
  <si>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</si>
  <si>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</si>
  <si>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</si>
  <si>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</si>
  <si>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</si>
  <si>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</si>
  <si>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</si>
  <si>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</si>
  <si>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</si>
  <si>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</si>
  <si>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</si>
  <si>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</si>
  <si>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</si>
  <si>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</si>
  <si>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</si>
  <si>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</si>
  <si>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</si>
  <si>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</si>
  <si>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</si>
  <si>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</si>
  <si>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</si>
  <si>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</si>
  <si>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</si>
  <si>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</si>
  <si>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</si>
  <si>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</si>
  <si>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</si>
  <si>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</si>
  <si>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</si>
  <si>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</si>
  <si>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</si>
  <si>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</si>
  <si>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</si>
  <si>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</si>
  <si>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</si>
  <si>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</si>
  <si>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</si>
  <si>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</si>
  <si>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</si>
  <si>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</si>
  <si>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</si>
  <si>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</si>
  <si>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</si>
  <si>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</si>
  <si>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</si>
  <si>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</si>
  <si>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</si>
  <si>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</si>
  <si>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</si>
  <si>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</si>
  <si>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</si>
  <si>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</si>
  <si>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</si>
  <si>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</si>
  <si>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</si>
  <si>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</si>
  <si>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</si>
  <si>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</si>
  <si>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</si>
  <si>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</si>
  <si>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</si>
  <si>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</si>
  <si>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</si>
  <si>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</si>
  <si>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</si>
  <si>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</si>
  <si>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</si>
  <si>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</si>
  <si>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</si>
  <si>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</si>
  <si>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</si>
  <si>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</si>
  <si>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</si>
  <si>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</si>
  <si>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</si>
  <si>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</si>
  <si>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</si>
  <si>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</si>
  <si>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</si>
  <si>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</si>
  <si>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</si>
  <si>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</si>
  <si>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</si>
  <si>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</si>
  <si>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</si>
  <si>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</si>
  <si>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</si>
  <si>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</si>
  <si>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</si>
  <si>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</si>
  <si>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</si>
  <si>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</si>
  <si>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</si>
  <si>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</si>
  <si>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</si>
  <si>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</si>
  <si>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</si>
  <si>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</si>
  <si>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</si>
  <si>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</si>
  <si>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</si>
  <si>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</si>
  <si>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</si>
  <si>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</si>
  <si>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</si>
  <si>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</si>
  <si>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</si>
  <si>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</si>
  <si>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</si>
  <si>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</si>
  <si>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</si>
  <si>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</si>
  <si>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</si>
  <si>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</si>
  <si>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</si>
  <si>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</si>
  <si>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</si>
  <si>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</si>
  <si>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</si>
  <si>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</si>
  <si>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</si>
  <si>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</si>
  <si>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</si>
  <si>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</si>
  <si>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</si>
  <si>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</si>
  <si>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</si>
  <si>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</si>
  <si>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</si>
  <si>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</si>
  <si>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</si>
  <si>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</si>
  <si>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</si>
  <si>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</si>
  <si>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</si>
  <si>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</si>
  <si>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</si>
  <si>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</si>
  <si>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</si>
  <si>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</si>
  <si>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</si>
  <si>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</si>
  <si>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</si>
  <si>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</si>
  <si>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</si>
  <si>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</si>
  <si>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</si>
  <si>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</si>
  <si>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</si>
  <si>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</si>
  <si>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</si>
  <si>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</si>
  <si>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</si>
  <si>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</si>
  <si>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</si>
  <si>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</si>
  <si>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</si>
  <si>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</si>
  <si>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</si>
  <si>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</si>
  <si>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</si>
  <si>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</si>
  <si>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</si>
  <si>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</si>
  <si>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</si>
  <si>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</si>
  <si>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</si>
  <si>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</si>
  <si>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</si>
  <si>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</si>
  <si>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</si>
  <si>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</si>
  <si>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</si>
  <si>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</si>
  <si>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</si>
  <si>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</si>
  <si>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</si>
  <si>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</si>
  <si>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</si>
  <si>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</si>
  <si>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</si>
  <si>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</si>
  <si>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</si>
  <si>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</si>
  <si>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</si>
  <si>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</si>
  <si>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</si>
  <si>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</si>
  <si>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</si>
  <si>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</si>
  <si>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</si>
  <si>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</si>
  <si>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</si>
  <si>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</si>
  <si>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</si>
  <si>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</si>
  <si>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</si>
  <si>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</si>
  <si>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</si>
  <si>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</si>
  <si>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</si>
  <si>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</si>
  <si>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</si>
  <si>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</si>
  <si>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</si>
  <si>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</si>
  <si>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</si>
  <si>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</si>
  <si>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</si>
  <si>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</si>
  <si>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</si>
  <si>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</si>
  <si>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</si>
  <si>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</si>
  <si>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</si>
  <si>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</si>
  <si>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</si>
  <si>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</si>
  <si>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</si>
  <si>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</si>
  <si>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</si>
  <si>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</si>
  <si>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</si>
  <si>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</si>
  <si>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</si>
  <si>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</si>
  <si>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</si>
  <si>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</si>
  <si>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</si>
  <si>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</si>
  <si>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</si>
  <si>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</si>
  <si>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</si>
  <si>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</si>
  <si>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</si>
  <si>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</si>
  <si>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</si>
  <si>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</si>
  <si>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</si>
  <si>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</si>
  <si>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</si>
  <si>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</si>
  <si>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</si>
  <si>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</si>
  <si>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</si>
  <si>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</si>
  <si>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</si>
  <si>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</si>
  <si>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</si>
  <si>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</si>
  <si>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</si>
  <si>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</si>
  <si>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</si>
  <si>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</si>
  <si>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</si>
  <si>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</si>
  <si>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</si>
  <si>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</si>
  <si>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</si>
  <si>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</si>
  <si>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</si>
  <si>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</si>
  <si>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</si>
  <si>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</si>
  <si>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</si>
  <si>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</si>
  <si>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</si>
  <si>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</si>
  <si>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</si>
  <si>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</si>
  <si>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</si>
  <si>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</si>
  <si>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</si>
  <si>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</si>
  <si>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</si>
  <si>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</si>
  <si>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</si>
  <si>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</si>
  <si>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</si>
  <si>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</si>
  <si>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</si>
  <si>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</si>
  <si>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</si>
  <si>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</si>
  <si>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</si>
  <si>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</si>
  <si>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</si>
  <si>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</si>
  <si>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</si>
  <si>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</si>
  <si>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</si>
  <si>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</si>
  <si>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</si>
  <si>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</si>
  <si>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</si>
  <si>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</si>
  <si>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</si>
  <si>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</si>
  <si>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</si>
  <si>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</si>
  <si>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</si>
  <si>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</si>
  <si>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</si>
  <si>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</si>
  <si>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</si>
  <si>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</si>
  <si>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</si>
  <si>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</si>
  <si>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</si>
  <si>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</si>
  <si>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</si>
  <si>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</si>
  <si>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</si>
  <si>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</si>
  <si>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</si>
  <si>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</si>
  <si>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</si>
  <si>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</si>
  <si>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</si>
  <si>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</si>
  <si>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</si>
  <si>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</si>
  <si>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</si>
  <si>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</si>
  <si>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</si>
  <si>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</si>
  <si>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</si>
  <si>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</si>
  <si>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</si>
  <si>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</si>
  <si>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</si>
  <si>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</si>
  <si>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</si>
  <si>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</si>
  <si>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</si>
  <si>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</si>
  <si>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</si>
  <si>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</si>
  <si>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</si>
  <si>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</si>
  <si>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</si>
  <si>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</si>
  <si>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</si>
  <si>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</si>
  <si>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</si>
  <si>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</si>
  <si>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</si>
  <si>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</si>
  <si>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</si>
  <si>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</si>
  <si>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</si>
  <si>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</si>
  <si>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</si>
  <si>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</si>
  <si>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</si>
  <si>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</si>
  <si>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</si>
  <si>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</si>
  <si>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</si>
  <si>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</si>
  <si>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</si>
  <si>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</si>
  <si>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</si>
  <si>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</si>
  <si>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</si>
  <si>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</si>
  <si>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</si>
  <si>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</si>
  <si>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</si>
  <si>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</si>
  <si>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</si>
  <si>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</si>
  <si>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</si>
  <si>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</si>
  <si>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</si>
  <si>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</si>
  <si>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</si>
  <si>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</si>
  <si>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</si>
  <si>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</si>
  <si>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</si>
  <si>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</si>
  <si>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</si>
  <si>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</si>
  <si>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</si>
  <si>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</si>
  <si>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</si>
  <si>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</si>
  <si>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</si>
  <si>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</si>
  <si>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</si>
  <si>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</si>
  <si>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</si>
  <si>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</si>
  <si>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</si>
  <si>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</si>
  <si>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</si>
  <si>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</si>
  <si>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</si>
  <si>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</si>
  <si>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</si>
  <si>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</si>
  <si>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</si>
  <si>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</si>
  <si>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</si>
  <si>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</si>
  <si>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</si>
  <si>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</si>
  <si>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</si>
  <si>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</si>
  <si>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</si>
  <si>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</si>
  <si>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</si>
  <si>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</si>
  <si>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</si>
  <si>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</si>
  <si>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</si>
  <si>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</si>
  <si>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</si>
  <si>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</si>
  <si>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</si>
  <si>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</si>
  <si>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</si>
  <si>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</si>
  <si>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</si>
  <si>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</si>
  <si>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</si>
  <si>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</si>
  <si>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</si>
  <si>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</si>
  <si>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</si>
  <si>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</si>
  <si>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</si>
  <si>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</si>
  <si>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</si>
  <si>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</si>
  <si>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</si>
  <si>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</si>
  <si>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</si>
  <si>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</si>
  <si>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</si>
  <si>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</si>
  <si>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</si>
  <si>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</si>
  <si>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</si>
  <si>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</si>
  <si>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</si>
  <si>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</si>
  <si>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</si>
  <si>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</si>
  <si>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</si>
  <si>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</si>
  <si>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</si>
  <si>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</si>
  <si>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</si>
  <si>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</si>
  <si>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</si>
  <si>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</si>
  <si>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</si>
  <si>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</si>
  <si>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</si>
  <si>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</si>
  <si>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</si>
  <si>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</si>
  <si>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</si>
  <si>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</si>
  <si>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</si>
  <si>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</si>
  <si>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</si>
  <si>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</si>
  <si>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</si>
  <si>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</si>
  <si>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</si>
  <si>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</si>
  <si>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</si>
  <si>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</si>
  <si>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</si>
  <si>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</si>
  <si>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</si>
  <si>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</si>
  <si>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</si>
  <si>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</si>
  <si>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</si>
  <si>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</si>
  <si>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</si>
  <si>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</si>
  <si>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</si>
  <si>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</si>
  <si>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</si>
  <si>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</si>
  <si>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</si>
  <si>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</si>
  <si>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</si>
  <si>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</si>
  <si>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</si>
  <si>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</si>
  <si>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</si>
  <si>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</si>
  <si>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</si>
  <si>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</si>
  <si>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</si>
  <si>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</si>
  <si>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</si>
  <si>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</si>
  <si>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</si>
  <si>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</si>
  <si>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</si>
  <si>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</si>
  <si>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</si>
  <si>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</si>
  <si>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</si>
  <si>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</si>
  <si>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</si>
  <si>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</si>
  <si>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</si>
  <si>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</si>
  <si>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</si>
  <si>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</si>
  <si>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</si>
  <si>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</si>
  <si>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</si>
  <si>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</si>
  <si>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</si>
  <si>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</si>
  <si>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</si>
  <si>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</si>
  <si>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</si>
  <si>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</si>
  <si>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</si>
  <si>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</si>
  <si>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</si>
  <si>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</si>
  <si>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</si>
  <si>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</si>
  <si>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</si>
  <si>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</si>
  <si>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</si>
  <si>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</si>
  <si>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</si>
  <si>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</si>
  <si>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</si>
  <si>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</si>
  <si>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</si>
  <si>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</si>
  <si>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</si>
  <si>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</si>
  <si>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</si>
  <si>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</si>
  <si>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</si>
  <si>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</si>
  <si>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</si>
  <si>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</si>
  <si>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</si>
  <si>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</si>
  <si>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</si>
  <si>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</si>
  <si>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</si>
  <si>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</si>
  <si>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</si>
  <si>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</si>
  <si>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</si>
  <si>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</si>
  <si>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</si>
  <si>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</si>
  <si>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</si>
  <si>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</si>
  <si>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</si>
  <si>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</si>
  <si>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</si>
  <si>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</si>
  <si>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</si>
  <si>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</si>
  <si>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</si>
  <si>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</si>
  <si>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</si>
  <si>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</si>
  <si>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</si>
  <si>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</si>
  <si>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</si>
  <si>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</si>
  <si>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</si>
  <si>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</si>
  <si>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</si>
  <si>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</si>
  <si>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</si>
  <si>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</si>
  <si>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</si>
  <si>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</si>
  <si>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</si>
  <si>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</si>
  <si>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</si>
  <si>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</si>
  <si>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</si>
  <si>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</si>
  <si>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</si>
  <si>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</si>
  <si>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</si>
  <si>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</si>
  <si>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</si>
  <si>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</si>
  <si>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</si>
  <si>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</si>
  <si>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</si>
  <si>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</si>
  <si>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</si>
  <si>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</si>
  <si>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</si>
  <si>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</si>
  <si>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</si>
  <si>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</si>
  <si>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</si>
  <si>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</si>
  <si>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</si>
  <si>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</si>
  <si>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</si>
  <si>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</si>
  <si>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</si>
  <si>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</si>
  <si>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</si>
  <si>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</si>
  <si>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</si>
  <si>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</si>
  <si>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</si>
  <si>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</si>
  <si>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</si>
  <si>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</si>
  <si>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</si>
  <si>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</si>
  <si>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</si>
  <si>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</si>
  <si>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</si>
  <si>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</si>
  <si>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</si>
  <si>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</si>
  <si>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</si>
  <si>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</si>
  <si>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</si>
  <si>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</si>
  <si>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</si>
  <si>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</si>
  <si>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</si>
  <si>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</si>
  <si>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</si>
  <si>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</si>
  <si>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</si>
  <si>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</si>
  <si>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</si>
  <si>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</si>
  <si>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</si>
  <si>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</si>
  <si>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</si>
  <si>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</si>
  <si>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</si>
  <si>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</si>
  <si>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</si>
  <si>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</si>
  <si>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</si>
  <si>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</si>
  <si>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</si>
  <si>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</si>
  <si>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</si>
  <si>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</si>
  <si>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</si>
  <si>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</si>
  <si>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</si>
  <si>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</si>
  <si>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</si>
  <si>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</si>
  <si>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</si>
  <si>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</si>
  <si>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</si>
  <si>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</si>
  <si>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</si>
  <si>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</si>
  <si>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</si>
  <si>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</si>
  <si>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</si>
  <si>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</si>
  <si>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</si>
  <si>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</si>
  <si>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</si>
  <si>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</si>
  <si>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</si>
  <si>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</si>
  <si>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</si>
  <si>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</si>
  <si>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</si>
  <si>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</si>
  <si>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</si>
  <si>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</si>
  <si>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</si>
  <si>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</si>
  <si>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</si>
  <si>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</si>
  <si>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</si>
  <si>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</si>
  <si>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</si>
  <si>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</si>
  <si>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</si>
  <si>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</si>
  <si>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</si>
  <si>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</si>
  <si>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</si>
  <si>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</si>
  <si>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</si>
  <si>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</si>
  <si>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</si>
  <si>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</si>
  <si>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</si>
  <si>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</si>
  <si>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</si>
  <si>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</si>
  <si>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</si>
  <si>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</si>
  <si>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</si>
  <si>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</si>
  <si>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</si>
  <si>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</si>
  <si>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</si>
  <si>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</si>
  <si>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</si>
  <si>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</si>
  <si>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</si>
  <si>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</si>
  <si>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</si>
  <si>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</si>
  <si>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</si>
  <si>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</si>
  <si>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</si>
  <si>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</si>
  <si>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</si>
  <si>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</si>
  <si>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</si>
  <si>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</si>
  <si>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</si>
  <si>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</si>
  <si>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</si>
  <si>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</si>
  <si>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</si>
  <si>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</si>
  <si>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</si>
  <si>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</si>
  <si>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</si>
  <si>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</si>
  <si>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</si>
  <si>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</si>
  <si>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</si>
  <si>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</si>
  <si>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</si>
  <si>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</si>
  <si>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</si>
  <si>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</si>
  <si>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</si>
  <si>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</si>
  <si>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</si>
  <si>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</si>
  <si>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</si>
  <si>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</si>
  <si>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</si>
  <si>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</si>
  <si>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</si>
  <si>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</si>
  <si>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</si>
  <si>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</si>
  <si>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</si>
  <si>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</si>
  <si>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</si>
  <si>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</si>
  <si>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</si>
  <si>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</si>
  <si>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</si>
  <si>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</si>
  <si>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</si>
  <si>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</si>
  <si>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</si>
  <si>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</si>
  <si>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</si>
  <si>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</si>
  <si>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</si>
  <si>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</si>
  <si>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</si>
  <si>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</si>
  <si>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</si>
  <si>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</si>
  <si>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</si>
  <si>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</si>
  <si>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</si>
  <si>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</si>
  <si>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</si>
  <si>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</si>
  <si>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</si>
  <si>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</si>
  <si>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</si>
  <si>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</si>
  <si>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</si>
  <si>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</si>
  <si>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</si>
  <si>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</si>
  <si>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</si>
  <si>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</si>
  <si>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</si>
  <si>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</si>
  <si>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</si>
  <si>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</si>
  <si>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</si>
  <si>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</si>
  <si>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</si>
  <si>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</si>
  <si>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</si>
  <si>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</si>
  <si>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</si>
  <si>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</si>
  <si>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</si>
  <si>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</si>
  <si>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</si>
  <si>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</si>
  <si>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</si>
  <si>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</si>
  <si>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</si>
  <si>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</si>
  <si>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</si>
  <si>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</si>
  <si>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</si>
  <si>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</si>
  <si>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</si>
  <si>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</si>
  <si>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</si>
  <si>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</si>
  <si>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</si>
  <si>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</si>
  <si>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</si>
  <si>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</si>
  <si>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</si>
  <si>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</si>
  <si>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</si>
  <si>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</si>
  <si>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</si>
  <si>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</si>
  <si>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</si>
  <si>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</si>
  <si>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</si>
  <si>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</si>
  <si>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</si>
  <si>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</si>
  <si>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</si>
  <si>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</si>
  <si>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</si>
  <si>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</si>
  <si>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</si>
  <si>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</si>
  <si>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</si>
  <si>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</si>
  <si>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</si>
  <si>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</si>
  <si>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</si>
  <si>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</si>
  <si>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</si>
  <si>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</si>
  <si>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</si>
  <si>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</si>
  <si>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</si>
  <si>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</si>
  <si>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</si>
  <si>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</si>
  <si>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</si>
  <si>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</si>
  <si>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</si>
  <si>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</si>
  <si>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</si>
  <si>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</si>
  <si>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</si>
  <si>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</si>
  <si>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</si>
  <si>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</si>
  <si>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</si>
  <si>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</si>
  <si>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</si>
  <si>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</si>
  <si>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</si>
  <si>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</si>
  <si>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</si>
  <si>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</si>
  <si>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</si>
  <si>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</si>
  <si>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</si>
  <si>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</si>
  <si>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</si>
  <si>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</si>
  <si>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</si>
  <si>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</si>
  <si>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</si>
  <si>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</si>
  <si>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</si>
  <si>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</si>
  <si>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</si>
  <si>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</si>
  <si>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</si>
  <si>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</si>
  <si>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</si>
  <si>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</si>
  <si>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</si>
  <si>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</si>
  <si>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</si>
  <si>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</si>
  <si>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</si>
  <si>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</si>
  <si>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</si>
  <si>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</si>
  <si>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</si>
  <si>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</si>
  <si>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</si>
  <si>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</si>
  <si>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</si>
  <si>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</si>
  <si>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</si>
  <si>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</si>
  <si>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</si>
  <si>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</si>
  <si>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</si>
  <si>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</si>
  <si>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</si>
  <si>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</si>
  <si>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</si>
  <si>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</si>
  <si>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</si>
  <si>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</si>
  <si>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</si>
  <si>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</si>
  <si>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</si>
  <si>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</si>
  <si>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</si>
  <si>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</si>
  <si>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</si>
  <si>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</si>
  <si>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</si>
  <si>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</si>
  <si>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</si>
  <si>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</si>
  <si>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</si>
  <si>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</si>
  <si>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</si>
  <si>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</si>
  <si>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</si>
  <si>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</si>
  <si>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</si>
  <si>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</si>
  <si>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</si>
  <si>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</si>
  <si>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</si>
  <si>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</si>
  <si>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</si>
  <si>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</si>
  <si>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</si>
  <si>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</si>
  <si>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</si>
  <si>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</si>
  <si>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</si>
  <si>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</si>
  <si>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</si>
  <si>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</si>
  <si>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</si>
  <si>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</si>
  <si>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</si>
  <si>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</si>
  <si>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</si>
  <si>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</si>
  <si>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</si>
  <si>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</si>
  <si>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</si>
  <si>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</si>
  <si>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</si>
  <si>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</si>
  <si>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</si>
  <si>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</si>
  <si>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</si>
  <si>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</si>
  <si>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</si>
  <si>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</si>
  <si>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</si>
  <si>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</si>
  <si>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</si>
  <si>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</si>
  <si>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</si>
  <si>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</si>
  <si>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</si>
  <si>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</si>
  <si>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</si>
  <si>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</si>
  <si>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</si>
  <si>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</si>
  <si>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</si>
  <si>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</si>
  <si>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</si>
  <si>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</si>
  <si>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</si>
  <si>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</si>
  <si>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</si>
  <si>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</si>
  <si>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</si>
  <si>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</si>
  <si>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</si>
  <si>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</si>
  <si>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</si>
  <si>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</si>
  <si>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</si>
  <si>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</si>
  <si>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</si>
  <si>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</si>
  <si>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</si>
  <si>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</si>
  <si>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</si>
  <si>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</si>
  <si>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</si>
  <si>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</si>
  <si>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</si>
  <si>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</si>
  <si>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</si>
  <si>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</si>
  <si>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</si>
  <si>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</si>
  <si>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</si>
  <si>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</si>
  <si>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</si>
  <si>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</si>
  <si>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</si>
  <si>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</si>
  <si>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</si>
  <si>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</si>
  <si>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</si>
  <si>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</si>
  <si>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</si>
  <si>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</si>
  <si>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</si>
  <si>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</si>
  <si>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</si>
  <si>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</si>
  <si>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</si>
  <si>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</si>
  <si>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</si>
  <si>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</si>
  <si>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</si>
  <si>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</si>
  <si>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</si>
  <si>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</si>
  <si>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</si>
  <si>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</si>
  <si>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</si>
  <si>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</si>
  <si>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</si>
  <si>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</si>
  <si>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</si>
  <si>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</si>
  <si>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</si>
  <si>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</si>
  <si>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</si>
  <si>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</si>
  <si>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</si>
  <si>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</si>
  <si>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</si>
  <si>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</si>
  <si>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</si>
  <si>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</si>
  <si>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</si>
  <si>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</si>
  <si>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</si>
  <si>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</si>
  <si>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</si>
  <si>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</si>
  <si>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</si>
  <si>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</si>
  <si>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</si>
  <si>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</si>
  <si>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</si>
  <si>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</si>
  <si>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</si>
  <si>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</si>
  <si>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</si>
  <si>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</si>
  <si>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</si>
  <si>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</si>
  <si>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</si>
  <si>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</si>
  <si>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</si>
  <si>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</si>
  <si>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</si>
  <si>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</si>
  <si>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</si>
  <si>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</si>
  <si>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</si>
  <si>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</si>
  <si>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</si>
  <si>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</si>
  <si>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</si>
  <si>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</si>
  <si>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</si>
  <si>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</si>
  <si>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</si>
  <si>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</si>
  <si>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</si>
  <si>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</si>
  <si>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</si>
  <si>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</si>
  <si>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</si>
  <si>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</si>
  <si>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</si>
  <si>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</si>
  <si>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</si>
  <si>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</si>
  <si>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</si>
  <si>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</si>
  <si>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</si>
  <si>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</si>
  <si>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</si>
  <si>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</si>
  <si>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</si>
  <si>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</si>
  <si>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</si>
  <si>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</si>
  <si>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</si>
  <si>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</si>
  <si>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</si>
  <si>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</si>
  <si>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</si>
  <si>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</si>
  <si>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</si>
  <si>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</si>
  <si>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</si>
  <si>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</si>
  <si>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</si>
  <si>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</si>
  <si>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</si>
  <si>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</si>
  <si>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</si>
  <si>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</si>
  <si>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</si>
  <si>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</si>
  <si>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</si>
  <si>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</si>
  <si>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</si>
  <si>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</si>
  <si>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</si>
  <si>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</si>
  <si>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</si>
  <si>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</si>
  <si>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</si>
  <si>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</si>
  <si>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</si>
  <si>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</si>
  <si>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</si>
  <si>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</si>
  <si>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</si>
  <si>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</si>
  <si>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</si>
  <si>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</si>
  <si>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</si>
  <si>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</si>
  <si>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</si>
  <si>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</si>
  <si>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</si>
  <si>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</si>
  <si>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</si>
  <si>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</si>
  <si>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</si>
  <si>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</si>
  <si>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</si>
  <si>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</si>
  <si>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</si>
  <si>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</si>
  <si>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</si>
  <si>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</si>
  <si>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</si>
  <si>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</si>
  <si>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</si>
  <si>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</si>
  <si>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</si>
  <si>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</si>
  <si>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</si>
  <si>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</si>
  <si>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</si>
  <si>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</si>
  <si>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</si>
  <si>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</si>
  <si>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</si>
  <si>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</si>
  <si>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</si>
  <si>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</si>
  <si>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</si>
  <si>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</si>
  <si>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</si>
  <si>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</si>
  <si>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</si>
  <si>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</si>
  <si>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</si>
  <si>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</si>
  <si>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</si>
  <si>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</si>
  <si>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</si>
  <si>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</si>
  <si>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</si>
  <si>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</si>
  <si>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</si>
  <si>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</si>
  <si>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</si>
  <si>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</si>
  <si>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</si>
  <si>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</si>
  <si>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</si>
  <si>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</si>
  <si>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</si>
  <si>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</si>
  <si>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</si>
  <si>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</si>
  <si>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</si>
  <si>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</si>
  <si>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</si>
  <si>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</si>
  <si>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</si>
  <si>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</si>
  <si>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</si>
  <si>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</si>
  <si>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</si>
  <si>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</si>
  <si>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</si>
  <si>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</si>
  <si>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</si>
  <si>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</si>
  <si>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</si>
  <si>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</si>
  <si>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</si>
  <si>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</si>
  <si>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</si>
  <si>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</si>
  <si>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</si>
  <si>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</si>
  <si>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</si>
  <si>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</si>
  <si>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</si>
  <si>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</si>
  <si>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</si>
  <si>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</si>
  <si>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</si>
  <si>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</si>
  <si>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</si>
  <si>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</si>
  <si>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</si>
  <si>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</si>
  <si>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</si>
  <si>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</si>
  <si>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</si>
  <si>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</si>
  <si>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</si>
  <si>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</si>
  <si>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</si>
  <si>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</si>
  <si>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</si>
  <si>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</si>
  <si>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</si>
  <si>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</si>
  <si>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</si>
  <si>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</si>
  <si>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</si>
  <si>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</si>
  <si>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</si>
  <si>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</si>
  <si>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</si>
  <si>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</si>
  <si>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</si>
  <si>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</si>
  <si>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</si>
  <si>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</si>
  <si>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</si>
  <si>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</si>
  <si>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</si>
  <si>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</si>
  <si>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</si>
  <si>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</si>
  <si>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</si>
  <si>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</si>
  <si>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</si>
  <si>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</si>
  <si>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</si>
  <si>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</si>
  <si>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</si>
  <si>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</si>
  <si>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</si>
  <si>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</si>
  <si>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</si>
  <si>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</si>
  <si>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</si>
  <si>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</si>
  <si>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</si>
  <si>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</si>
  <si>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</si>
  <si>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</si>
  <si>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</si>
  <si>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</si>
  <si>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</si>
  <si>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</si>
  <si>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</si>
  <si>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</si>
  <si>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</si>
  <si>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</si>
  <si>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</si>
  <si>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</si>
  <si>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</si>
  <si>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</si>
  <si>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</si>
  <si>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</si>
  <si>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</si>
  <si>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</si>
  <si>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</si>
  <si>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</si>
  <si>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</si>
  <si>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</si>
  <si>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</si>
  <si>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</si>
  <si>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</si>
  <si>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</si>
  <si>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</si>
  <si>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</si>
  <si>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</si>
  <si>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</si>
  <si>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</si>
  <si>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</si>
  <si>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</si>
  <si>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</si>
  <si>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</si>
  <si>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</si>
  <si>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</si>
  <si>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</si>
  <si>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</si>
  <si>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</si>
  <si>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</si>
  <si>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</si>
  <si>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</si>
  <si>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</si>
  <si>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</si>
  <si>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</si>
  <si>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</si>
  <si>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</si>
  <si>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</si>
  <si>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</si>
  <si>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</si>
  <si>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</si>
  <si>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</si>
  <si>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</si>
  <si>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</si>
  <si>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</si>
  <si>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</si>
  <si>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</si>
  <si>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</si>
  <si>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</si>
  <si>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</si>
  <si>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</si>
  <si>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</si>
  <si>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</si>
  <si>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</si>
  <si>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</si>
  <si>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</si>
  <si>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</si>
  <si>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</si>
  <si>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</si>
  <si>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</si>
  <si>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</si>
  <si>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</si>
  <si>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</si>
  <si>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</si>
  <si>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</si>
  <si>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</si>
  <si>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</si>
  <si>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</si>
  <si>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</si>
  <si>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</si>
  <si>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</si>
  <si>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</si>
  <si>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</si>
  <si>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</si>
  <si>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</si>
  <si>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</si>
  <si>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</si>
  <si>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</si>
  <si>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</si>
  <si>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</si>
  <si>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</si>
  <si>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</si>
  <si>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</si>
  <si>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</si>
  <si>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</si>
  <si>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</si>
  <si>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</si>
  <si>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</si>
  <si>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</si>
  <si>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</si>
  <si>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</si>
  <si>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</si>
  <si>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</si>
  <si>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</si>
  <si>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</si>
  <si>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</si>
  <si>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</si>
  <si>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</si>
  <si>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</si>
  <si>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</si>
  <si>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</si>
  <si>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</si>
  <si>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</si>
  <si>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</si>
  <si>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</si>
  <si>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</si>
  <si>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</si>
  <si>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</si>
  <si>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</si>
  <si>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</si>
  <si>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</si>
  <si>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</si>
  <si>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</si>
  <si>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</si>
  <si>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</si>
  <si>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</si>
  <si>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</si>
  <si>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</si>
  <si>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</si>
  <si>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</si>
  <si>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</si>
  <si>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</si>
  <si>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</si>
  <si>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</si>
  <si>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</si>
  <si>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</si>
  <si>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</si>
  <si>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</si>
  <si>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</si>
  <si>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</si>
  <si>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</si>
  <si>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</si>
  <si>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</si>
  <si>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</si>
  <si>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</si>
  <si>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</si>
  <si>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</si>
  <si>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</si>
  <si>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</si>
  <si>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</si>
  <si>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</si>
  <si>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</si>
  <si>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</si>
  <si>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</si>
  <si>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</si>
  <si>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</si>
  <si>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</si>
  <si>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</si>
  <si>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</si>
  <si>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</si>
  <si>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</si>
  <si>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</si>
  <si>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</si>
  <si>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</si>
  <si>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</si>
  <si>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</si>
  <si>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</si>
  <si>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</si>
  <si>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</si>
  <si>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</si>
  <si>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</si>
  <si>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</si>
  <si>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</si>
  <si>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</si>
  <si>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</si>
  <si>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</si>
  <si>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</si>
  <si>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</si>
  <si>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</si>
  <si>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</si>
  <si>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</si>
  <si>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</si>
  <si>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</si>
  <si>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</si>
  <si>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</si>
  <si>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</si>
  <si>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</si>
  <si>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</si>
  <si>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</si>
  <si>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</si>
  <si>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</si>
  <si>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</si>
  <si>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</si>
  <si>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</si>
  <si>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</si>
  <si>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</si>
  <si>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</si>
  <si>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</si>
  <si>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</si>
  <si>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</si>
  <si>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</si>
  <si>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</si>
  <si>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</si>
  <si>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</si>
  <si>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</si>
  <si>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</si>
  <si>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</si>
  <si>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</si>
  <si>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</si>
  <si>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</si>
  <si>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</si>
  <si>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</si>
  <si>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</si>
  <si>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</si>
  <si>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</si>
  <si>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</si>
  <si>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</si>
  <si>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</si>
  <si>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</si>
  <si>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</si>
  <si>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</si>
  <si>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</si>
  <si>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</si>
  <si>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</si>
  <si>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</si>
  <si>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</si>
  <si>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</si>
  <si>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</si>
  <si>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</si>
  <si>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</si>
  <si>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</si>
  <si>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</si>
  <si>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</si>
  <si>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</si>
  <si>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</si>
  <si>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</si>
  <si>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</si>
  <si>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</si>
  <si>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</si>
  <si>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</si>
  <si>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</si>
  <si>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</si>
  <si>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</si>
  <si>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</si>
  <si>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</si>
  <si>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</si>
  <si>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</si>
  <si>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</si>
  <si>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</si>
  <si>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</si>
  <si>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</si>
  <si>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</si>
  <si>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</si>
  <si>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</si>
  <si>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</si>
  <si>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</si>
  <si>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</si>
  <si>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</si>
  <si>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</si>
  <si>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</si>
  <si>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</si>
  <si>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</si>
  <si>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</si>
  <si>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</si>
  <si>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</si>
  <si>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</si>
  <si>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</si>
  <si>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</si>
  <si>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</si>
  <si>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</si>
  <si>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</si>
  <si>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</si>
  <si>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</si>
  <si>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</si>
  <si>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</si>
  <si>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</si>
  <si>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</si>
  <si>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</si>
  <si>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</si>
  <si>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</si>
  <si>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</si>
  <si>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</si>
  <si>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</si>
  <si>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</si>
  <si>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</si>
  <si>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</si>
  <si>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</si>
  <si>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</si>
  <si>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</si>
  <si>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</si>
  <si>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</si>
  <si>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</si>
  <si>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</si>
  <si>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</si>
  <si>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</si>
  <si>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</si>
  <si>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</si>
  <si>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</si>
  <si>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</si>
  <si>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</si>
  <si>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</si>
  <si>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</si>
  <si>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</si>
  <si>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</si>
  <si>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</si>
  <si>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</si>
  <si>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</si>
  <si>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</si>
  <si>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</si>
  <si>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</si>
  <si>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</si>
  <si>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</si>
  <si>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</si>
  <si>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</si>
  <si>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</si>
  <si>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</si>
  <si>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</si>
  <si>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</si>
  <si>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</si>
  <si>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</si>
  <si>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</si>
  <si>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</si>
  <si>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</si>
  <si>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</si>
  <si>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</si>
  <si>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</si>
  <si>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</si>
  <si>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</si>
  <si>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</si>
  <si>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</si>
  <si>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</si>
  <si>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</si>
  <si>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</si>
  <si>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</si>
  <si>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</si>
  <si>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</si>
  <si>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</si>
  <si>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</si>
  <si>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</si>
  <si>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</si>
  <si>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</si>
  <si>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</si>
  <si>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</si>
  <si>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</si>
  <si>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</si>
  <si>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</si>
  <si>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</si>
  <si>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</si>
  <si>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</si>
  <si>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</si>
  <si>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</si>
  <si>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</si>
  <si>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</si>
  <si>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</si>
  <si>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</si>
  <si>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</si>
  <si>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</si>
  <si>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</si>
  <si>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</si>
  <si>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</si>
  <si>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</si>
  <si>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</si>
  <si>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</si>
  <si>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</si>
  <si>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</si>
  <si>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</si>
  <si>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</si>
  <si>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</si>
  <si>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</si>
  <si>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</si>
  <si>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</si>
  <si>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</si>
  <si>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</si>
  <si>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</si>
  <si>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</si>
  <si>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</si>
  <si>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</si>
  <si>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</si>
  <si>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</si>
  <si>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</si>
  <si>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</si>
  <si>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</si>
  <si>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</si>
  <si>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</si>
  <si>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</si>
  <si>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</si>
  <si>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</si>
  <si>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</si>
  <si>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</si>
  <si>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</si>
  <si>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</si>
  <si>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</si>
  <si>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</si>
  <si>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</si>
  <si>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</si>
  <si>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</si>
  <si>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</si>
  <si>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</si>
  <si>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</si>
  <si>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</si>
  <si>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</si>
  <si>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</si>
  <si>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</si>
  <si>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</si>
  <si>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</si>
  <si>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</si>
  <si>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</si>
  <si>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</si>
  <si>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</si>
  <si>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</si>
  <si>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</si>
  <si>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</si>
  <si>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</si>
  <si>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</si>
  <si>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</si>
  <si>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</si>
  <si>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</si>
  <si>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</si>
  <si>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</si>
  <si>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</si>
  <si>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</si>
  <si>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</si>
  <si>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</si>
  <si>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</si>
  <si>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</si>
  <si>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</si>
  <si>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</si>
  <si>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</si>
  <si>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</si>
  <si>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</si>
  <si>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</si>
  <si>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</si>
  <si>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</si>
  <si>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</si>
  <si>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</si>
  <si>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</si>
  <si>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</si>
  <si>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</si>
  <si>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</si>
  <si>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</si>
  <si>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</si>
  <si>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</si>
  <si>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</si>
  <si>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</si>
  <si>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</si>
  <si>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</si>
  <si>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</si>
  <si>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</si>
  <si>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</si>
  <si>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</si>
  <si>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</si>
  <si>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</si>
  <si>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</si>
  <si>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</si>
  <si>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</si>
  <si>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</si>
  <si>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</si>
  <si>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</si>
  <si>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</si>
  <si>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</si>
  <si>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</si>
  <si>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</si>
  <si>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</si>
  <si>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</si>
  <si>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</si>
  <si>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</si>
  <si>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</si>
  <si>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</si>
  <si>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</si>
  <si>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</si>
  <si>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</si>
  <si>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</si>
  <si>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</si>
  <si>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</si>
  <si>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</si>
  <si>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</si>
  <si>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</si>
  <si>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</si>
  <si>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</si>
  <si>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</si>
  <si>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</si>
  <si>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</si>
  <si>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</si>
  <si>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</si>
  <si>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</si>
  <si>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</si>
  <si>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</si>
  <si>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</si>
  <si>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</si>
  <si>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</si>
  <si>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</si>
  <si>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</si>
  <si>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</si>
  <si>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</si>
  <si>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</si>
  <si>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</si>
  <si>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</si>
  <si>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</si>
  <si>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</si>
  <si>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</si>
  <si>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</si>
  <si>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</si>
  <si>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</si>
  <si>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</si>
  <si>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</si>
  <si>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</si>
  <si>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</si>
  <si>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</si>
  <si>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</si>
  <si>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</si>
  <si>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</si>
  <si>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</si>
  <si>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</si>
  <si>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</si>
  <si>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</si>
  <si>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</si>
  <si>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</si>
  <si>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</si>
  <si>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</si>
  <si>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</si>
  <si>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</si>
  <si>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</si>
  <si>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</si>
  <si>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</si>
  <si>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</si>
  <si>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</si>
  <si>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</si>
  <si>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</si>
  <si>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</si>
  <si>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</si>
  <si>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</si>
  <si>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</si>
  <si>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</si>
  <si>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</si>
  <si>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</si>
  <si>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</si>
  <si>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</si>
  <si>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</si>
  <si>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</si>
  <si>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</si>
  <si>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</si>
  <si>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</si>
  <si>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</si>
  <si>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</si>
  <si>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</si>
  <si>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</si>
  <si>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</si>
  <si>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</si>
  <si>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</si>
  <si>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</si>
  <si>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</si>
  <si>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</si>
  <si>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</si>
  <si>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</si>
  <si>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</si>
  <si>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</si>
  <si>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</si>
  <si>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</si>
  <si>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</si>
  <si>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</si>
  <si>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</si>
  <si>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</si>
  <si>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</si>
  <si>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</si>
  <si>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</si>
  <si>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</si>
  <si>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</si>
  <si>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</si>
  <si>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</si>
  <si>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</si>
  <si>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</si>
  <si>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</si>
  <si>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</si>
  <si>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</si>
  <si>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</si>
  <si>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</si>
  <si>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</si>
  <si>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</si>
  <si>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</si>
  <si>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</si>
  <si>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</si>
  <si>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</si>
  <si>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</si>
  <si>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</si>
  <si>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</si>
  <si>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</si>
  <si>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</si>
  <si>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</si>
  <si>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</si>
  <si>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</si>
  <si>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</si>
  <si>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</si>
  <si>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</si>
  <si>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</si>
  <si>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</si>
  <si>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</si>
  <si>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</si>
  <si>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</si>
  <si>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</si>
  <si>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</si>
  <si>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</si>
  <si>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</si>
  <si>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</si>
  <si>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</si>
  <si>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</si>
  <si>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</si>
  <si>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</si>
  <si>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</si>
  <si>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</si>
  <si>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</si>
  <si>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</si>
  <si>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</si>
  <si>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</si>
  <si>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</si>
  <si>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</si>
  <si>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</si>
  <si>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</si>
  <si>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</si>
  <si>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</si>
  <si>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</si>
  <si>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</si>
  <si>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</si>
  <si>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</si>
  <si>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</si>
  <si>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</si>
  <si>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</si>
  <si>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</si>
  <si>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</si>
  <si>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</si>
  <si>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</si>
  <si>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</si>
  <si>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</si>
  <si>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</si>
  <si>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</si>
  <si>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</si>
  <si>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</si>
  <si>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</si>
  <si>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</si>
  <si>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</si>
  <si>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</si>
  <si>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</si>
  <si>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</si>
  <si>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</si>
  <si>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</si>
  <si>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</si>
  <si>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</si>
  <si>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</si>
  <si>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</si>
  <si>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</si>
  <si>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</si>
  <si>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</si>
  <si>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</si>
  <si>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</si>
  <si>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</si>
  <si>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</si>
  <si>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</si>
  <si>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</si>
  <si>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</si>
  <si>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</si>
  <si>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</si>
  <si>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</si>
  <si>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</si>
  <si>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</si>
  <si>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</si>
  <si>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</si>
  <si>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</si>
  <si>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</si>
  <si>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</si>
  <si>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</si>
  <si>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</si>
  <si>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</si>
  <si>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</si>
  <si>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</si>
  <si>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</si>
  <si>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</si>
  <si>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</si>
  <si>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</si>
  <si>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</si>
  <si>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</si>
  <si>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</si>
  <si>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</si>
  <si>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</si>
  <si>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</si>
  <si>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</si>
  <si>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</si>
  <si>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</si>
  <si>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</si>
  <si>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</si>
  <si>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</si>
  <si>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</si>
  <si>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</si>
  <si>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</si>
  <si>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</si>
  <si>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</si>
  <si>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</si>
  <si>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</si>
  <si>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</si>
  <si>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</si>
  <si>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</si>
  <si>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</si>
  <si>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</si>
  <si>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</si>
  <si>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</si>
  <si>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</si>
  <si>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</si>
  <si>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</si>
  <si>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</si>
  <si>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</si>
  <si>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</si>
  <si>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</si>
  <si>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</si>
  <si>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</si>
  <si>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</si>
  <si>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</si>
  <si>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</si>
  <si>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</si>
  <si>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</si>
  <si>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</si>
  <si>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</si>
  <si>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</si>
  <si>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</si>
  <si>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</si>
  <si>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</si>
  <si>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</si>
  <si>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</si>
  <si>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</si>
  <si>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</si>
  <si>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</si>
  <si>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</si>
  <si>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</si>
  <si>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</si>
  <si>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</si>
  <si>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</si>
  <si>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</si>
  <si>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</si>
  <si>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</si>
  <si>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</si>
  <si>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</si>
  <si>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</si>
  <si>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</si>
  <si>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</si>
  <si>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</si>
  <si>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</si>
  <si>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</si>
  <si>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</si>
  <si>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</si>
  <si>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</si>
  <si>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</si>
  <si>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</si>
  <si>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</si>
  <si>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</si>
  <si>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</si>
  <si>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</si>
  <si>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</si>
  <si>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</si>
  <si>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</si>
  <si>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</si>
  <si>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</si>
  <si>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</si>
  <si>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</si>
  <si>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</si>
  <si>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</si>
  <si>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</si>
  <si>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</si>
  <si>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</si>
  <si>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</si>
  <si>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</si>
  <si>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</si>
  <si>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</si>
  <si>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</si>
  <si>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</si>
  <si>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</si>
  <si>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</si>
  <si>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</si>
  <si>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</si>
  <si>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</si>
  <si>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</si>
  <si>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</si>
  <si>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</si>
  <si>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</si>
  <si>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</si>
  <si>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</si>
  <si>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</si>
  <si>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</si>
  <si>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</si>
  <si>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</si>
  <si>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</si>
  <si>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</si>
  <si>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</si>
  <si>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</si>
  <si>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</si>
  <si>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</si>
  <si>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</si>
  <si>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</si>
  <si>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</si>
  <si>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</si>
  <si>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</si>
  <si>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</si>
  <si>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</si>
  <si>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</si>
  <si>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</si>
  <si>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</si>
  <si>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</si>
  <si>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</si>
  <si>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</si>
  <si>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</si>
  <si>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</si>
  <si>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</si>
  <si>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</si>
  <si>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</si>
  <si>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</si>
  <si>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</si>
  <si>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</si>
  <si>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</si>
  <si>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</si>
  <si>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</si>
  <si>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</si>
  <si>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</si>
  <si>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</si>
  <si>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</si>
  <si>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</si>
  <si>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</si>
  <si>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</si>
  <si>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</si>
  <si>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</si>
  <si>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</si>
  <si>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</si>
  <si>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</si>
  <si>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</si>
  <si>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</si>
  <si>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</si>
  <si>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</si>
  <si>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</si>
  <si>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</si>
  <si>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</si>
  <si>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</si>
  <si>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</si>
  <si>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</si>
  <si>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</si>
  <si>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</si>
  <si>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</si>
  <si>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</si>
  <si>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</si>
  <si>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</si>
  <si>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</si>
  <si>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</si>
  <si>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</si>
  <si>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</si>
  <si>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</si>
  <si>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</si>
  <si>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</si>
  <si>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</si>
  <si>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</si>
  <si>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</si>
  <si>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</si>
  <si>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</si>
  <si>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</si>
  <si>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</si>
  <si>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</si>
  <si>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</si>
  <si>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</si>
  <si>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</si>
  <si>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</si>
  <si>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</si>
  <si>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</si>
  <si>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</si>
  <si>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</si>
  <si>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</si>
  <si>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</si>
  <si>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</si>
  <si>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</si>
  <si>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</si>
  <si>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</si>
  <si>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</si>
  <si>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</si>
  <si>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</si>
  <si>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</si>
  <si>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</si>
  <si>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</si>
  <si>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</si>
  <si>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</si>
  <si>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</si>
  <si>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</si>
  <si>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</si>
  <si>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</si>
  <si>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</si>
  <si>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</si>
  <si>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</si>
  <si>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</si>
  <si>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</si>
  <si>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</si>
  <si>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</si>
  <si>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</si>
  <si>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</si>
  <si>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</si>
  <si>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</si>
  <si>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</si>
  <si>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</si>
  <si>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</si>
  <si>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</si>
  <si>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</si>
  <si>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</si>
  <si>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</si>
  <si>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</si>
  <si>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</si>
  <si>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</si>
  <si>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</si>
  <si>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</si>
  <si>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</si>
  <si>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</si>
  <si>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</si>
  <si>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</si>
  <si>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</si>
  <si>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</si>
  <si>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</si>
  <si>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</si>
  <si>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</si>
  <si>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</si>
  <si>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</si>
  <si>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</si>
  <si>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</si>
  <si>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</si>
  <si>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</si>
  <si>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</si>
  <si>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</si>
  <si>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</si>
  <si>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</si>
  <si>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</si>
  <si>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</si>
  <si>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</si>
  <si>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</si>
  <si>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</si>
  <si>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</si>
  <si>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</si>
  <si>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</si>
  <si>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</si>
  <si>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</si>
  <si>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</si>
  <si>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</si>
  <si>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</si>
  <si>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</si>
  <si>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</si>
  <si>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</si>
  <si>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</si>
  <si>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</si>
  <si>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</si>
  <si>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</si>
  <si>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</si>
  <si>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</si>
  <si>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</si>
  <si>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</si>
  <si>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</si>
  <si>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</si>
  <si>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</si>
  <si>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</si>
  <si>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</si>
  <si>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</si>
  <si>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</si>
  <si>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</si>
  <si>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</si>
  <si>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</si>
  <si>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</si>
  <si>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</si>
  <si>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</si>
  <si>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</si>
  <si>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</si>
  <si>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</si>
  <si>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</si>
  <si>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</si>
  <si>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</si>
  <si>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</si>
  <si>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</si>
  <si>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</si>
  <si>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</si>
  <si>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</si>
  <si>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</si>
  <si>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</si>
  <si>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</si>
  <si>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</si>
  <si>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</si>
  <si>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</si>
  <si>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</si>
  <si>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</si>
  <si>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</si>
  <si>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</si>
  <si>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</si>
  <si>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</si>
  <si>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</si>
  <si>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</si>
  <si>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</si>
  <si>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</si>
  <si>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</si>
  <si>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</si>
  <si>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</si>
  <si>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</si>
  <si>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</si>
  <si>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</si>
  <si>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</si>
  <si>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</si>
  <si>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</si>
  <si>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</si>
  <si>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</si>
  <si>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</si>
  <si>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</si>
  <si>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</si>
  <si>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</si>
  <si>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</si>
  <si>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</si>
  <si>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</si>
  <si>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</si>
  <si>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</si>
  <si>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</si>
  <si>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</si>
  <si>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</si>
  <si>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</si>
  <si>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</si>
  <si>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</si>
  <si>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</si>
  <si>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</si>
  <si>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</si>
  <si>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</si>
  <si>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</si>
  <si>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</si>
  <si>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</si>
  <si>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</si>
  <si>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</si>
  <si>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</si>
  <si>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</si>
  <si>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</si>
  <si>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</si>
  <si>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</si>
  <si>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</si>
  <si>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</si>
  <si>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</si>
  <si>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</si>
  <si>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</si>
  <si>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</si>
  <si>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</si>
  <si>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</si>
  <si>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</si>
  <si>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</si>
  <si>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</si>
  <si>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</si>
  <si>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</si>
  <si>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</si>
  <si>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</si>
  <si>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</si>
  <si>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</si>
  <si>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</si>
  <si>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</si>
  <si>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</si>
  <si>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</si>
  <si>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</si>
  <si>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</si>
  <si>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</si>
  <si>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</si>
  <si>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</si>
  <si>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</si>
  <si>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</si>
  <si>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</si>
  <si>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</si>
  <si>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</si>
  <si>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</si>
  <si>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</si>
  <si>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</si>
  <si>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</si>
  <si>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</si>
  <si>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</si>
  <si>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</si>
  <si>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</si>
  <si>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</si>
  <si>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</si>
  <si>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</si>
  <si>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</si>
  <si>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</si>
  <si>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</si>
  <si>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</si>
  <si>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</si>
  <si>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</si>
  <si>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</si>
  <si>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</si>
  <si>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</si>
  <si>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</si>
  <si>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</si>
  <si>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</si>
  <si>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</si>
  <si>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</si>
  <si>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</si>
  <si>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</si>
  <si>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</si>
  <si>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</si>
  <si>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</si>
  <si>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</si>
  <si>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</si>
  <si>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</si>
  <si>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</si>
  <si>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</si>
  <si>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</si>
  <si>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</si>
  <si>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</si>
  <si>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</si>
  <si>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</si>
  <si>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</si>
  <si>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</si>
  <si>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</si>
  <si>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</si>
  <si>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</si>
  <si>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</si>
  <si>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</si>
  <si>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</si>
  <si>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</si>
  <si>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</si>
  <si>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</si>
  <si>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</si>
  <si>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</si>
  <si>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</si>
  <si>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</si>
  <si>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</si>
  <si>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</si>
  <si>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</si>
  <si>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</si>
  <si>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</si>
  <si>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</si>
  <si>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</si>
  <si>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</si>
  <si>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</si>
  <si>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</si>
  <si>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</si>
  <si>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</si>
  <si>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</si>
  <si>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</si>
  <si>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</si>
  <si>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</si>
  <si>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</si>
  <si>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</si>
  <si>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</si>
  <si>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</si>
  <si>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</si>
  <si>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</si>
  <si>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</si>
  <si>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</si>
  <si>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</si>
  <si>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</si>
  <si>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</si>
  <si>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</si>
  <si>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</si>
  <si>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</si>
  <si>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</si>
  <si>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</si>
  <si>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</si>
  <si>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</si>
  <si>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</si>
  <si>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</si>
  <si>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</si>
  <si>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</si>
  <si>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</si>
  <si>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</si>
  <si>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</si>
  <si>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</si>
  <si>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</si>
  <si>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</si>
  <si>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</si>
  <si>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</si>
  <si>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</si>
  <si>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</si>
  <si>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</si>
  <si>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</si>
  <si>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</si>
  <si>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</si>
  <si>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</si>
  <si>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</si>
  <si>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</si>
  <si>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</si>
  <si>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</si>
  <si>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</si>
  <si>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</si>
  <si>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</si>
  <si>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</si>
  <si>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</si>
  <si>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</si>
  <si>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</si>
  <si>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</si>
  <si>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</si>
  <si>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</si>
  <si>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</si>
  <si>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</si>
  <si>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</si>
  <si>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</si>
  <si>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</si>
  <si>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</si>
  <si>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</si>
  <si>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</si>
  <si>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</si>
  <si>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</si>
  <si>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</si>
  <si>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</si>
  <si>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</si>
  <si>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</si>
  <si>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</si>
  <si>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</si>
  <si>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</si>
  <si>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</si>
  <si>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</si>
  <si>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</si>
  <si>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</si>
  <si>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</si>
  <si>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</si>
  <si>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</si>
  <si>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</si>
  <si>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</si>
  <si>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</si>
  <si>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</si>
  <si>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</si>
  <si>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</si>
  <si>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</si>
  <si>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</si>
  <si>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</si>
  <si>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</si>
  <si>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</si>
  <si>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</si>
  <si>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</si>
  <si>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</si>
  <si>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</si>
  <si>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</si>
  <si>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</si>
  <si>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</si>
  <si>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</si>
  <si>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</si>
  <si>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</si>
  <si>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</si>
  <si>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</si>
  <si>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</si>
  <si>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</si>
  <si>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</si>
  <si>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</si>
  <si>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</si>
  <si>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</si>
  <si>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</si>
  <si>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</si>
  <si>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</si>
  <si>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</si>
  <si>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</si>
  <si>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</si>
  <si>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</si>
  <si>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</si>
  <si>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</si>
  <si>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</si>
  <si>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</si>
  <si>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</si>
  <si>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</si>
  <si>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</si>
  <si>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</si>
  <si>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</si>
  <si>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</si>
  <si>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</si>
  <si>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</si>
  <si>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</si>
  <si>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</si>
  <si>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</si>
  <si>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</si>
  <si>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</si>
  <si>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</si>
  <si>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</si>
  <si>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</si>
  <si>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</si>
  <si>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</si>
  <si>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</si>
  <si>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</si>
  <si>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</si>
  <si>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</si>
  <si>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</si>
  <si>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</si>
  <si>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</si>
  <si>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</si>
  <si>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</si>
  <si>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</si>
  <si>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</si>
  <si>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</si>
  <si>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</si>
  <si>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</si>
  <si>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</si>
  <si>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</si>
  <si>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</si>
  <si>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</si>
  <si>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</si>
  <si>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</si>
  <si>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</si>
  <si>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</si>
  <si>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</si>
  <si>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</si>
  <si>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</si>
  <si>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</si>
  <si>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</si>
  <si>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</si>
  <si>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</si>
  <si>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</si>
  <si>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</si>
  <si>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</si>
  <si>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</si>
  <si>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</si>
  <si>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</si>
  <si>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</si>
  <si>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</si>
  <si>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</si>
  <si>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</si>
  <si>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</si>
  <si>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</si>
  <si>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</si>
  <si>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</si>
  <si>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</si>
  <si>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</si>
  <si>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</si>
  <si>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</si>
  <si>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</si>
  <si>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</si>
  <si>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</si>
  <si>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</si>
  <si>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</si>
  <si>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</si>
  <si>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</si>
  <si>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</si>
  <si>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</si>
  <si>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</si>
  <si>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</si>
  <si>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</si>
  <si>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</si>
  <si>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</si>
  <si>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</si>
  <si>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</si>
  <si>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</si>
  <si>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</si>
  <si>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</si>
  <si>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</si>
  <si>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</si>
  <si>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</si>
  <si>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</si>
  <si>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</si>
  <si>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</si>
  <si>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</si>
  <si>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</si>
  <si>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</si>
  <si>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</si>
  <si>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</si>
  <si>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</si>
  <si>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</si>
  <si>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</si>
  <si>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</si>
  <si>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</si>
  <si>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</si>
  <si>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</si>
  <si>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</si>
  <si>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</si>
  <si>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</si>
  <si>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</si>
  <si>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</si>
  <si>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</si>
  <si>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</si>
  <si>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</si>
  <si>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</si>
  <si>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</si>
  <si>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</si>
  <si>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</si>
  <si>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</si>
  <si>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</si>
  <si>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</si>
  <si>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</si>
  <si>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</si>
  <si>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</si>
  <si>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</si>
  <si>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</si>
  <si>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</si>
  <si>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</si>
  <si>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</si>
  <si>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</si>
  <si>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</si>
  <si>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</si>
  <si>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</si>
  <si>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</si>
  <si>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</si>
  <si>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</si>
  <si>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</si>
  <si>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</si>
  <si>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</si>
  <si>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</si>
  <si>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</si>
  <si>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</si>
  <si>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</si>
  <si>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</si>
  <si>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</si>
  <si>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</si>
  <si>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</si>
  <si>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</si>
  <si>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</si>
  <si>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</si>
  <si>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</si>
  <si>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</si>
  <si>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</si>
  <si>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</si>
  <si>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</si>
  <si>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</si>
  <si>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</si>
  <si>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</si>
  <si>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</si>
  <si>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</si>
  <si>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</si>
  <si>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</si>
  <si>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</si>
  <si>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</si>
  <si>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</si>
  <si>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</si>
  <si>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</si>
  <si>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</si>
  <si>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</si>
  <si>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</si>
  <si>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</si>
  <si>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</si>
  <si>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</si>
  <si>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</si>
  <si>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</si>
  <si>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</si>
  <si>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</si>
  <si>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</si>
  <si>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</si>
  <si>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</si>
  <si>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</si>
  <si>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</si>
  <si>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</si>
  <si>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</si>
  <si>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</si>
  <si>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</si>
  <si>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</si>
  <si>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</si>
  <si>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</si>
  <si>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</si>
  <si>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</si>
  <si>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</si>
  <si>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</si>
  <si>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</si>
  <si>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</si>
  <si>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</si>
  <si>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</si>
  <si>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</si>
  <si>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</si>
  <si>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</si>
  <si>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</si>
  <si>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</si>
  <si>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</si>
  <si>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</si>
  <si>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</si>
  <si>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</si>
  <si>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</si>
  <si>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</si>
  <si>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</si>
  <si>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</si>
  <si>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</si>
  <si>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</si>
  <si>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</si>
  <si>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</si>
  <si>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</si>
  <si>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</si>
  <si>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</si>
  <si>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</si>
  <si>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</si>
  <si>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</si>
  <si>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</si>
  <si>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</si>
  <si>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</si>
  <si>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</si>
  <si>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</si>
  <si>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</si>
  <si>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</si>
  <si>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</si>
  <si>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</si>
  <si>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</si>
  <si>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</si>
  <si>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</si>
  <si>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</si>
  <si>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</si>
  <si>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</si>
  <si>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</si>
  <si>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</si>
  <si>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</si>
  <si>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</si>
  <si>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</si>
  <si>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</si>
  <si>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</si>
  <si>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</si>
  <si>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</si>
  <si>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</si>
  <si>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</si>
  <si>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</si>
  <si>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</si>
  <si>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</si>
  <si>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</si>
  <si>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</si>
  <si>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</si>
  <si>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</si>
  <si>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</si>
  <si>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</si>
  <si>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</si>
  <si>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</si>
  <si>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</si>
  <si>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</si>
  <si>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</si>
  <si>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</si>
  <si>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</si>
  <si>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</si>
  <si>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</si>
  <si>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</si>
  <si>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</si>
  <si>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</si>
  <si>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</si>
  <si>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</si>
  <si>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</si>
  <si>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</si>
  <si>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</si>
  <si>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</si>
  <si>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</si>
  <si>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</si>
  <si>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</si>
  <si>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</si>
  <si>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</si>
  <si>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</si>
  <si>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</si>
  <si>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</si>
  <si>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</si>
  <si>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</si>
  <si>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</si>
  <si>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</si>
  <si>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</si>
  <si>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</si>
  <si>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</si>
  <si>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</si>
  <si>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</si>
  <si>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</si>
  <si>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</si>
  <si>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</si>
  <si>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</si>
  <si>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</si>
  <si>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</si>
  <si>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</si>
  <si>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</si>
  <si>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</si>
  <si>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</si>
  <si>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</si>
  <si>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</si>
  <si>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</si>
  <si>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</si>
  <si>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</si>
  <si>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</si>
  <si>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</si>
  <si>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</si>
  <si>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</si>
  <si>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</si>
  <si>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</si>
  <si>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</si>
  <si>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</si>
  <si>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</si>
  <si>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</si>
  <si>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</si>
  <si>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</si>
  <si>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</si>
  <si>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</si>
  <si>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</si>
  <si>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</si>
  <si>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</si>
  <si>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</si>
  <si>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</si>
  <si>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</si>
  <si>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</si>
  <si>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</si>
  <si>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</si>
  <si>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</si>
  <si>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</si>
  <si>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</si>
  <si>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</si>
  <si>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</si>
  <si>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</si>
  <si>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</si>
  <si>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</si>
  <si>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</si>
  <si>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</si>
  <si>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</si>
  <si>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</si>
  <si>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</si>
  <si>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</si>
  <si>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</si>
  <si>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</si>
  <si>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</si>
  <si>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</si>
  <si>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</si>
  <si>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</si>
  <si>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</si>
  <si>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</si>
  <si>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</si>
  <si>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</si>
  <si>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</si>
  <si>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</si>
  <si>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</si>
  <si>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</si>
  <si>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</si>
  <si>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</si>
  <si>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</si>
  <si>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</si>
  <si>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</si>
  <si>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</si>
  <si>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</si>
  <si>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</si>
  <si>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</si>
  <si>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</si>
  <si>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</si>
  <si>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</si>
  <si>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</si>
  <si>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</si>
  <si>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</si>
  <si>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</si>
  <si>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</si>
  <si>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</si>
  <si>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</si>
  <si>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</si>
  <si>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</si>
  <si>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</si>
  <si>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</si>
  <si>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</si>
  <si>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</si>
  <si>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</si>
  <si>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</si>
  <si>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</si>
  <si>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</si>
  <si>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</si>
  <si>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</si>
  <si>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</si>
  <si>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</si>
  <si>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</si>
  <si>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</si>
  <si>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</si>
  <si>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</si>
  <si>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</si>
  <si>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</si>
  <si>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</si>
  <si>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</si>
  <si>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</si>
  <si>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</si>
  <si>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</si>
  <si>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</si>
  <si>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</si>
  <si>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</si>
  <si>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</si>
  <si>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</si>
  <si>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</si>
  <si>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</si>
  <si>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</si>
  <si>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</si>
  <si>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</si>
  <si>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</si>
  <si>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</si>
  <si>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</si>
  <si>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</si>
  <si>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</si>
  <si>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</si>
  <si>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</si>
  <si>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</si>
  <si>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</si>
  <si>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</si>
  <si>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</si>
  <si>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</si>
  <si>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</si>
  <si>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</si>
  <si>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</si>
  <si>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</si>
  <si>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</si>
  <si>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</si>
  <si>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</si>
  <si>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</si>
  <si>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</si>
  <si>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</si>
  <si>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</si>
  <si>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</si>
  <si>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</si>
  <si>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</si>
  <si>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</si>
  <si>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</si>
  <si>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</si>
  <si>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</si>
  <si>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</si>
  <si>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</si>
  <si>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</si>
  <si>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</si>
  <si>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</si>
  <si>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</si>
  <si>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</si>
  <si>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</si>
  <si>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</si>
  <si>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</si>
  <si>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</si>
  <si>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</si>
  <si>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</si>
  <si>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</si>
  <si>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</si>
  <si>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</si>
  <si>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</si>
  <si>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</si>
  <si>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</si>
  <si>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</si>
  <si>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</si>
  <si>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</si>
  <si>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</si>
  <si>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</si>
  <si>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</si>
  <si>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</si>
  <si>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</si>
  <si>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</si>
  <si>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</si>
  <si>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</si>
  <si>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</si>
  <si>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</si>
  <si>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</si>
  <si>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</si>
  <si>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</si>
  <si>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</si>
  <si>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</si>
  <si>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</si>
  <si>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</si>
  <si>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</si>
  <si>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</si>
  <si>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</si>
  <si>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</si>
  <si>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</si>
  <si>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</si>
  <si>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</si>
  <si>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</si>
  <si>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</si>
  <si>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</si>
  <si>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</si>
  <si>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</si>
  <si>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</si>
  <si>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</si>
  <si>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</si>
  <si>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</si>
  <si>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</si>
  <si>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</si>
  <si>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</si>
  <si>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</si>
  <si>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</si>
  <si>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</si>
  <si>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</si>
  <si>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</si>
  <si>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</si>
  <si>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</si>
  <si>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</si>
  <si>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</si>
  <si>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</si>
  <si>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</si>
  <si>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</si>
  <si>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</si>
  <si>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</si>
  <si>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</si>
  <si>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</si>
  <si>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</si>
  <si>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</si>
  <si>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</si>
  <si>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</si>
  <si>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</si>
  <si>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</si>
  <si>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</si>
  <si>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</si>
  <si>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</si>
  <si>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</si>
  <si>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</si>
  <si>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</si>
  <si>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</si>
  <si>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</si>
  <si>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</si>
  <si>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</si>
  <si>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</si>
  <si>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</si>
  <si>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</si>
  <si>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</si>
  <si>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</si>
  <si>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</si>
  <si>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</si>
  <si>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</si>
  <si>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</si>
  <si>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</si>
  <si>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</si>
  <si>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</si>
  <si>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</si>
  <si>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</si>
  <si>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</si>
  <si>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</si>
  <si>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</si>
  <si>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</si>
  <si>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</si>
  <si>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</si>
  <si>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</si>
  <si>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</si>
  <si>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</si>
  <si>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</si>
  <si>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</si>
  <si>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</si>
  <si>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</si>
  <si>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</si>
  <si>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</si>
  <si>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</si>
  <si>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</si>
  <si>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</si>
  <si>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</si>
  <si>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</si>
  <si>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</si>
  <si>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</si>
  <si>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</si>
  <si>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</si>
  <si>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</si>
  <si>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</si>
  <si>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</si>
  <si>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</si>
  <si>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</si>
  <si>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</si>
  <si>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</si>
  <si>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</si>
  <si>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</si>
  <si>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</si>
  <si>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</si>
  <si>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</si>
  <si>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</si>
  <si>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</si>
  <si>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</si>
  <si>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</si>
  <si>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</si>
  <si>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</si>
  <si>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</si>
  <si>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</si>
  <si>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</si>
  <si>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</si>
  <si>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</si>
  <si>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</si>
  <si>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</si>
  <si>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</si>
  <si>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</si>
  <si>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</si>
  <si>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</si>
  <si>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</si>
  <si>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</si>
  <si>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</si>
  <si>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</si>
  <si>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</si>
  <si>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</si>
  <si>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</si>
  <si>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</si>
  <si>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</si>
  <si>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</si>
  <si>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</si>
  <si>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</si>
  <si>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</si>
  <si>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</si>
  <si>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</si>
  <si>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</si>
  <si>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</si>
  <si>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</si>
  <si>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</si>
  <si>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</si>
  <si>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</si>
  <si>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</si>
  <si>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</si>
  <si>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</si>
  <si>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</si>
  <si>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</si>
  <si>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</si>
  <si>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</si>
  <si>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</si>
  <si>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</si>
  <si>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</si>
  <si>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</si>
  <si>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</si>
  <si>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</si>
  <si>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</si>
  <si>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</si>
  <si>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</si>
  <si>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</si>
  <si>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</si>
  <si>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</si>
  <si>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</si>
  <si>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</si>
  <si>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</si>
  <si>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</si>
  <si>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</si>
  <si>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</si>
  <si>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</si>
  <si>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</si>
  <si>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</si>
  <si>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</si>
  <si>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</si>
  <si>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</si>
  <si>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</si>
  <si>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</si>
  <si>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</si>
  <si>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</si>
  <si>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</si>
  <si>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</si>
  <si>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</si>
  <si>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</si>
  <si>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</si>
  <si>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</si>
  <si>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</si>
  <si>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</si>
  <si>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</si>
  <si>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</si>
  <si>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</si>
  <si>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</si>
  <si>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</si>
  <si>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</si>
  <si>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</si>
  <si>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</si>
  <si>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</si>
  <si>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</si>
  <si>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</si>
  <si>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</si>
  <si>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</si>
  <si>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</si>
  <si>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</si>
  <si>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</si>
  <si>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</si>
  <si>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</si>
  <si>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</si>
  <si>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</si>
  <si>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</si>
  <si>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</si>
  <si>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</si>
  <si>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</si>
  <si>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</si>
  <si>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</si>
  <si>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</si>
  <si>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</si>
  <si>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</si>
  <si>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</si>
  <si>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</si>
  <si>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</si>
  <si>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</si>
  <si>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</si>
  <si>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</si>
  <si>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</si>
  <si>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</si>
  <si>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</si>
  <si>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</si>
  <si>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</si>
  <si>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</si>
  <si>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</si>
  <si>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</si>
  <si>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</si>
  <si>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</si>
  <si>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</si>
  <si>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</si>
  <si>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</si>
  <si>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</si>
  <si>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</si>
  <si>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</si>
  <si>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</si>
  <si>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</si>
  <si>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</si>
  <si>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</si>
  <si>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</si>
  <si>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</si>
  <si>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</si>
  <si>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</si>
  <si>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</si>
  <si>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</si>
  <si>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</si>
  <si>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</si>
  <si>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</si>
  <si>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</si>
  <si>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</si>
  <si>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</si>
  <si>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</si>
  <si>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</si>
  <si>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</si>
  <si>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</si>
  <si>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</si>
  <si>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</si>
  <si>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</si>
  <si>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</si>
  <si>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</si>
  <si>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</si>
  <si>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</si>
  <si>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</si>
  <si>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</si>
  <si>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</si>
  <si>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</si>
  <si>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</si>
  <si>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</si>
  <si>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</si>
  <si>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</si>
  <si>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</si>
  <si>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</si>
  <si>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</si>
  <si>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</si>
  <si>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</si>
  <si>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</si>
  <si>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</si>
  <si>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</si>
  <si>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</si>
  <si>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</si>
  <si>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</si>
  <si>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</si>
  <si>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</si>
  <si>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</si>
  <si>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</si>
  <si>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</si>
  <si>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</si>
  <si>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</si>
  <si>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</si>
  <si>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</si>
  <si>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</si>
  <si>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</si>
  <si>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</si>
  <si>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</si>
  <si>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</si>
  <si>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</si>
  <si>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</si>
  <si>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</si>
  <si>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</si>
  <si>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</si>
  <si>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</si>
  <si>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</si>
  <si>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</si>
  <si>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</si>
  <si>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</si>
  <si>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</si>
  <si>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</si>
  <si>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</si>
  <si>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</si>
  <si>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</si>
  <si>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</si>
  <si>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</si>
  <si>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</si>
  <si>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</si>
  <si>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</si>
  <si>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</si>
  <si>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</si>
  <si>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</si>
  <si>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</si>
  <si>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</si>
  <si>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</si>
  <si>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</si>
  <si>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</si>
  <si>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</si>
  <si>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</si>
  <si>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</si>
  <si>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</si>
  <si>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</si>
  <si>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</si>
  <si>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</si>
  <si>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</si>
  <si>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</si>
  <si>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</si>
  <si>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</si>
  <si>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</si>
  <si>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</si>
  <si>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</si>
  <si>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</si>
  <si>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</si>
  <si>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</si>
  <si>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</si>
  <si>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</si>
  <si>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</si>
  <si>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</si>
  <si>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</si>
  <si>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</si>
  <si>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</si>
  <si>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</si>
  <si>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</si>
  <si>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</si>
  <si>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</si>
  <si>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</si>
  <si>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</si>
  <si>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</si>
  <si>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</si>
  <si>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</si>
  <si>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</si>
  <si>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</si>
  <si>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</si>
  <si>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</si>
  <si>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</si>
  <si>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</si>
  <si>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</si>
  <si>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</si>
  <si>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</si>
  <si>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</si>
  <si>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</si>
  <si>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</si>
  <si>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</si>
  <si>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</si>
  <si>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</si>
  <si>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</si>
  <si>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</si>
  <si>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</si>
  <si>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</si>
  <si>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</si>
  <si>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</si>
  <si>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</si>
  <si>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</si>
  <si>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</si>
  <si>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</si>
  <si>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</si>
  <si>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</si>
  <si>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</si>
  <si>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</si>
  <si>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</si>
  <si>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</si>
  <si>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</si>
  <si>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</si>
  <si>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</si>
  <si>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</si>
  <si>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</si>
  <si>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</si>
  <si>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</si>
  <si>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</si>
  <si>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</si>
  <si>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</si>
  <si>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</si>
  <si>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</si>
  <si>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</si>
  <si>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</si>
  <si>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</si>
  <si>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</si>
  <si>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</si>
  <si>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</si>
  <si>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</si>
  <si>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</si>
  <si>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</si>
  <si>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</si>
  <si>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</si>
  <si>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</si>
  <si>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</si>
  <si>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</si>
  <si>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</si>
  <si>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</si>
  <si>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</si>
  <si>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</si>
  <si>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</si>
  <si>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</si>
  <si>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</si>
  <si>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</si>
  <si>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</si>
  <si>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</si>
  <si>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</si>
  <si>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</si>
  <si>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</si>
  <si>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</si>
  <si>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</si>
  <si>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</si>
  <si>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</si>
  <si>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</si>
  <si>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</si>
  <si>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</si>
  <si>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</si>
  <si>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</si>
  <si>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</si>
  <si>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</si>
  <si>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</si>
  <si>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</si>
  <si>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</si>
  <si>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</si>
  <si>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</si>
  <si>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</si>
  <si>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</si>
  <si>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</si>
  <si>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</si>
  <si>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</si>
  <si>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</si>
  <si>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</si>
  <si>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</si>
  <si>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</si>
  <si>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</si>
  <si>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</si>
  <si>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</si>
  <si>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</si>
  <si>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</si>
  <si>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</si>
  <si>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</si>
  <si>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</si>
  <si>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</si>
  <si>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</si>
  <si>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</si>
  <si>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</si>
  <si>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</si>
  <si>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</si>
  <si>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</si>
  <si>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</si>
  <si>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</si>
  <si>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</si>
  <si>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</si>
  <si>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</si>
  <si>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</si>
  <si>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</si>
  <si>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</si>
  <si>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</si>
  <si>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</si>
  <si>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</si>
  <si>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</si>
  <si>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</si>
  <si>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</si>
  <si>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</si>
  <si>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</si>
  <si>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</si>
  <si>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</si>
  <si>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</si>
  <si>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</si>
  <si>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</si>
  <si>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</si>
  <si>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</si>
  <si>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</si>
  <si>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</si>
  <si>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</si>
  <si>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</si>
  <si>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</si>
  <si>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</si>
  <si>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</si>
  <si>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</si>
  <si>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</si>
  <si>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</si>
  <si>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</si>
  <si>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</si>
  <si>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</si>
  <si>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</si>
  <si>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</si>
  <si>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</si>
  <si>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</si>
  <si>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</si>
  <si>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</si>
  <si>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</si>
  <si>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</si>
  <si>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</si>
  <si>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</si>
  <si>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</si>
  <si>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</si>
  <si>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</si>
  <si>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</si>
  <si>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</si>
  <si>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</si>
  <si>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</si>
  <si>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</si>
  <si>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</si>
  <si>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</si>
  <si>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</si>
  <si>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</si>
  <si>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</si>
  <si>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</si>
  <si>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</si>
  <si>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</si>
  <si>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</si>
  <si>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</si>
  <si>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</si>
  <si>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</si>
  <si>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</si>
  <si>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</si>
  <si>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</si>
  <si>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</si>
  <si>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</si>
  <si>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</si>
  <si>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</si>
  <si>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</si>
  <si>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</si>
  <si>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</si>
  <si>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</si>
  <si>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</si>
  <si>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</si>
  <si>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</si>
  <si>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</si>
  <si>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</si>
  <si>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</si>
  <si>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</si>
  <si>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</si>
  <si>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</si>
  <si>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</si>
  <si>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</si>
  <si>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</si>
  <si>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</si>
  <si>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</si>
  <si>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</si>
  <si>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</si>
  <si>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</si>
  <si>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</si>
  <si>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</si>
  <si>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</si>
  <si>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</si>
  <si>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</si>
  <si>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</si>
  <si>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</si>
  <si>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</si>
  <si>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</si>
  <si>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</si>
  <si>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</si>
  <si>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</si>
  <si>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</si>
  <si>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</si>
  <si>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</si>
  <si>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</si>
  <si>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</si>
  <si>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</si>
  <si>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</si>
  <si>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</si>
  <si>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</si>
  <si>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</si>
  <si>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</si>
  <si>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</si>
  <si>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</si>
  <si>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</si>
  <si>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</si>
  <si>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</si>
  <si>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</si>
  <si>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</si>
  <si>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</si>
  <si>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</si>
  <si>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</si>
  <si>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</si>
  <si>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</si>
  <si>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</si>
  <si>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</si>
  <si>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</si>
  <si>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</si>
  <si>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</si>
  <si>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</si>
  <si>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</si>
  <si>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</si>
  <si>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</si>
  <si>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</si>
  <si>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</si>
  <si>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</si>
  <si>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</si>
  <si>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</si>
  <si>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</si>
  <si>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</si>
  <si>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</si>
  <si>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</si>
  <si>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</si>
  <si>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</si>
  <si>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</si>
  <si>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</si>
  <si>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</si>
  <si>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</si>
  <si>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</si>
  <si>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</si>
  <si>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</si>
  <si>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</si>
  <si>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</si>
  <si>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</si>
  <si>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</si>
  <si>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</si>
  <si>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</si>
  <si>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</si>
  <si>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</si>
  <si>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</si>
  <si>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</si>
  <si>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</si>
  <si>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</si>
  <si>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</si>
  <si>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</si>
  <si>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</si>
  <si>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</si>
  <si>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</si>
  <si>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</si>
  <si>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</si>
  <si>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</si>
  <si>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</si>
  <si>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</si>
  <si>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</si>
  <si>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</si>
  <si>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</si>
  <si>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</si>
  <si>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</si>
  <si>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</si>
  <si>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</si>
  <si>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</si>
  <si>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</si>
  <si>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</si>
  <si>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</si>
  <si>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</si>
  <si>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</si>
  <si>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</si>
  <si>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</si>
  <si>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</si>
  <si>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</si>
  <si>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</si>
  <si>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</si>
  <si>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</si>
  <si>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</si>
  <si>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</si>
  <si>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</si>
  <si>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</si>
  <si>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</si>
  <si>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</si>
  <si>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</si>
  <si>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</si>
  <si>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</si>
  <si>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</si>
  <si>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</si>
  <si>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</si>
  <si>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</si>
  <si>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</si>
  <si>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</si>
  <si>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</si>
  <si>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</si>
  <si>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</si>
  <si>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</si>
  <si>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</si>
  <si>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</si>
  <si>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</si>
  <si>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</si>
  <si>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</si>
  <si>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</si>
  <si>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</si>
  <si>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</si>
  <si>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</si>
  <si>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</si>
  <si>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</si>
  <si>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</si>
  <si>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</si>
  <si>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</si>
  <si>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</si>
  <si>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</si>
  <si>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</si>
  <si>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</si>
  <si>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</si>
  <si>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</si>
  <si>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</si>
  <si>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</si>
  <si>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</si>
  <si>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</si>
  <si>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</si>
  <si>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</si>
  <si>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</si>
  <si>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</si>
  <si>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</si>
  <si>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</si>
  <si>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</si>
  <si>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</si>
  <si>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</si>
  <si>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</si>
  <si>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</si>
  <si>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</si>
  <si>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</si>
  <si>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</si>
  <si>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</si>
  <si>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</si>
  <si>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</si>
  <si>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</si>
  <si>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</si>
  <si>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</si>
  <si>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</si>
  <si>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</si>
  <si>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</si>
  <si>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</si>
  <si>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</si>
  <si>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</si>
  <si>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</si>
  <si>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</si>
  <si>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</si>
  <si>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</si>
  <si>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</si>
  <si>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</si>
  <si>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</si>
  <si>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</si>
  <si>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</si>
  <si>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</si>
  <si>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</si>
  <si>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</si>
  <si>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</si>
  <si>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</si>
  <si>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</si>
  <si>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</si>
  <si>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</si>
  <si>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</si>
  <si>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</si>
  <si>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</si>
  <si>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</si>
  <si>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</si>
  <si>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</si>
  <si>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</si>
  <si>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</si>
  <si>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</si>
  <si>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</si>
  <si>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</si>
  <si>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</si>
  <si>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</si>
  <si>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</si>
  <si>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</si>
  <si>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</si>
  <si>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</si>
  <si>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</si>
  <si>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</si>
  <si>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</si>
  <si>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</si>
  <si>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</si>
  <si>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</si>
  <si>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</si>
  <si>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</si>
  <si>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</si>
  <si>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</si>
  <si>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</si>
  <si>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</si>
  <si>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</si>
  <si>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</si>
  <si>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</si>
  <si>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</si>
  <si>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</si>
  <si>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</si>
  <si>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</si>
  <si>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</si>
  <si>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</si>
  <si>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</si>
  <si>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</si>
  <si>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</si>
  <si>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</si>
  <si>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</si>
  <si>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</si>
  <si>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</si>
  <si>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</si>
  <si>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</si>
  <si>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</si>
  <si>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</si>
  <si>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</si>
  <si>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</si>
  <si>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</si>
  <si>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</si>
  <si>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</si>
  <si>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</si>
  <si>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</si>
  <si>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</si>
  <si>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</si>
  <si>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</si>
  <si>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</si>
  <si>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</si>
  <si>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</si>
  <si>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</si>
  <si>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</si>
  <si>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</si>
  <si>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</si>
  <si>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</si>
  <si>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</si>
  <si>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</si>
  <si>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</si>
  <si>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</si>
  <si>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</si>
  <si>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</si>
  <si>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</si>
  <si>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</si>
  <si>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</si>
  <si>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</si>
  <si>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</si>
  <si>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</si>
  <si>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</si>
  <si>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</si>
  <si>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</si>
  <si>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</si>
  <si>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</si>
  <si>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</si>
  <si>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</si>
  <si>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</si>
  <si>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</si>
  <si>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</si>
  <si>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</si>
  <si>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</si>
  <si>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</si>
  <si>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</si>
  <si>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</si>
  <si>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</si>
  <si>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</si>
  <si>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</si>
  <si>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</si>
  <si>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</si>
  <si>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</si>
  <si>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</si>
  <si>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</si>
  <si>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</si>
  <si>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</si>
  <si>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</si>
  <si>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</si>
  <si>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</si>
  <si>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</si>
  <si>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</si>
  <si>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</si>
  <si>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</si>
  <si>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</si>
  <si>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</si>
  <si>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</si>
  <si>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</si>
  <si>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</si>
  <si>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</si>
  <si>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</si>
  <si>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</si>
  <si>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</si>
  <si>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</si>
  <si>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</si>
  <si>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</si>
  <si>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</si>
  <si>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</si>
  <si>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</si>
  <si>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</si>
  <si>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</si>
  <si>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</si>
  <si>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</si>
  <si>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</si>
  <si>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</si>
  <si>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</si>
  <si>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</si>
  <si>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</si>
  <si>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</si>
  <si>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</si>
  <si>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</si>
  <si>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</si>
  <si>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</si>
  <si>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</si>
  <si>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</si>
  <si>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</si>
  <si>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</si>
  <si>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</si>
  <si>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</si>
  <si>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</si>
  <si>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</si>
  <si>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</si>
  <si>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</si>
  <si>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</si>
  <si>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</si>
  <si>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</si>
  <si>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</si>
  <si>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</si>
  <si>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</si>
  <si>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</si>
  <si>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</si>
  <si>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</si>
  <si>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</si>
  <si>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</si>
  <si>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</si>
  <si>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</si>
  <si>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</si>
  <si>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</si>
  <si>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</si>
  <si>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</si>
  <si>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</si>
  <si>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</si>
  <si>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</si>
  <si>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</si>
  <si>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</si>
  <si>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</si>
  <si>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</si>
  <si>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</si>
  <si>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</si>
  <si>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</si>
  <si>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</si>
  <si>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</si>
  <si>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</si>
  <si>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</si>
  <si>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</si>
  <si>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</si>
  <si>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</si>
  <si>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</si>
  <si>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</si>
  <si>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</si>
  <si>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</si>
  <si>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</si>
  <si>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</si>
  <si>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</si>
  <si>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</si>
  <si>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</si>
  <si>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</si>
  <si>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</si>
  <si>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</si>
  <si>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</si>
  <si>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</si>
  <si>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</si>
  <si>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</si>
  <si>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</si>
  <si>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</si>
  <si>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</si>
  <si>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</si>
  <si>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</si>
  <si>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</si>
  <si>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</si>
  <si>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</si>
  <si>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</si>
  <si>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</si>
  <si>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</si>
  <si>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</si>
  <si>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</si>
  <si>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</si>
  <si>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</si>
  <si>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</si>
  <si>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</si>
  <si>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</si>
  <si>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</si>
  <si>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</si>
  <si>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</si>
  <si>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</si>
  <si>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</si>
  <si>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</si>
  <si>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</si>
  <si>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</si>
  <si>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</si>
  <si>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</si>
  <si>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</si>
  <si>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</si>
  <si>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</si>
  <si>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</si>
  <si>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</si>
  <si>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</si>
  <si>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</si>
  <si>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</si>
  <si>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</si>
  <si>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</si>
  <si>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</si>
  <si>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</si>
  <si>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</si>
  <si>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</si>
  <si>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</si>
  <si>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</si>
  <si>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</si>
  <si>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</si>
  <si>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</si>
  <si>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</si>
  <si>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</si>
  <si>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</si>
  <si>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</si>
  <si>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</si>
  <si>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</si>
  <si>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</si>
  <si>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</si>
  <si>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</si>
  <si>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</si>
  <si>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</si>
  <si>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</si>
  <si>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</si>
  <si>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</si>
  <si>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</si>
  <si>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</si>
  <si>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</si>
  <si>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</si>
  <si>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</si>
  <si>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</si>
  <si>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</si>
  <si>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</si>
  <si>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</si>
  <si>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</si>
  <si>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</si>
  <si>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</si>
  <si>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</si>
  <si>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</si>
  <si>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</si>
  <si>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</si>
  <si>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</si>
  <si>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</si>
  <si>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</si>
  <si>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</si>
  <si>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</si>
  <si>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</si>
  <si>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</si>
  <si>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</si>
  <si>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</si>
  <si>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</si>
  <si>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</si>
  <si>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</si>
  <si>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</si>
  <si>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</si>
  <si>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</si>
  <si>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</si>
  <si>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</si>
  <si>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</si>
  <si>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</si>
  <si>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</si>
  <si>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</si>
  <si>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</si>
  <si>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</si>
  <si>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</si>
  <si>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</si>
  <si>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</si>
  <si>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</si>
  <si>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</si>
  <si>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</si>
  <si>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</si>
  <si>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</si>
  <si>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</si>
  <si>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</si>
  <si>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</si>
  <si>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</si>
  <si>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</si>
  <si>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</si>
  <si>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</si>
  <si>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</si>
  <si>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</si>
  <si>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</si>
  <si>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</si>
  <si>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</si>
  <si>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</si>
  <si>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</si>
  <si>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</si>
  <si>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</si>
  <si>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</si>
  <si>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</si>
  <si>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</si>
  <si>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</si>
  <si>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</si>
  <si>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</si>
  <si>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</si>
  <si>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</si>
  <si>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</si>
  <si>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</si>
  <si>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</si>
  <si>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</si>
  <si>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</si>
  <si>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</si>
  <si>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</si>
  <si>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</si>
  <si>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</si>
  <si>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</si>
  <si>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</si>
  <si>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</si>
  <si>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</si>
  <si>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</si>
  <si>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</si>
  <si>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</si>
  <si>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</si>
  <si>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</si>
  <si>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</si>
  <si>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</si>
  <si>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</si>
  <si>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</si>
  <si>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</si>
  <si>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</si>
  <si>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</si>
  <si>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</si>
  <si>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</si>
  <si>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</si>
  <si>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</si>
  <si>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</si>
  <si>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</si>
  <si>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</si>
  <si>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</si>
  <si>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</si>
  <si>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</si>
  <si>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</si>
  <si>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</si>
  <si>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</si>
  <si>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</si>
  <si>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</si>
  <si>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</si>
  <si>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</si>
  <si>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</si>
  <si>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</si>
  <si>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</si>
  <si>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</si>
  <si>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</si>
  <si>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</si>
  <si>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</si>
  <si>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</si>
  <si>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</si>
  <si>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</si>
  <si>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</si>
  <si>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</si>
  <si>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</si>
  <si>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</si>
  <si>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</si>
  <si>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</si>
  <si>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</si>
  <si>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</si>
  <si>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</si>
  <si>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</si>
  <si>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</si>
  <si>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</si>
  <si>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</si>
  <si>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</si>
  <si>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</si>
  <si>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</si>
  <si>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</si>
  <si>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</si>
  <si>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</si>
  <si>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</si>
  <si>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</si>
  <si>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</si>
  <si>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</si>
  <si>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</si>
  <si>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</si>
  <si>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</si>
  <si>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</si>
  <si>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</si>
  <si>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</si>
  <si>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</si>
  <si>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</si>
  <si>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</si>
  <si>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</si>
  <si>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</si>
  <si>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</si>
  <si>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</si>
  <si>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</si>
  <si>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</si>
  <si>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</si>
  <si>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</si>
  <si>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</si>
  <si>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</si>
  <si>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</si>
  <si>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</si>
  <si>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</si>
  <si>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</si>
  <si>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</si>
  <si>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</si>
  <si>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</si>
  <si>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</si>
  <si>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</si>
  <si>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</si>
  <si>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</si>
  <si>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</si>
  <si>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</si>
  <si>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</si>
  <si>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</si>
  <si>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</si>
  <si>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</si>
  <si>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</si>
  <si>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</si>
  <si>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</si>
  <si>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</si>
  <si>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</si>
  <si>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</si>
  <si>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</si>
  <si>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</si>
  <si>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</si>
  <si>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</si>
  <si>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</si>
  <si>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</si>
  <si>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</si>
  <si>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</si>
  <si>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</si>
  <si>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</si>
  <si>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</si>
  <si>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</si>
  <si>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</si>
  <si>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</si>
  <si>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</si>
  <si>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</si>
  <si>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</si>
  <si>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</si>
  <si>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</si>
  <si>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</si>
  <si>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</si>
  <si>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</si>
  <si>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</si>
  <si>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</si>
  <si>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</si>
  <si>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</si>
  <si>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</si>
  <si>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</si>
  <si>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</si>
  <si>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</si>
  <si>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</si>
  <si>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</si>
  <si>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</si>
  <si>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</si>
  <si>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</si>
  <si>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</si>
  <si>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</si>
  <si>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</si>
  <si>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</si>
  <si>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</si>
  <si>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</si>
  <si>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</si>
  <si>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</si>
  <si>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</si>
  <si>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</si>
  <si>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</si>
  <si>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</si>
  <si>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</si>
  <si>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</si>
  <si>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</si>
  <si>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</si>
  <si>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</si>
  <si>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</si>
  <si>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</si>
  <si>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</si>
  <si>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</si>
  <si>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</si>
  <si>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</si>
  <si>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</si>
  <si>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</si>
  <si>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</si>
  <si>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</si>
  <si>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</si>
  <si>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</si>
  <si>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</si>
  <si>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</si>
  <si>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</si>
  <si>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</si>
  <si>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</si>
  <si>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</si>
  <si>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</si>
  <si>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</si>
  <si>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</si>
  <si>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</si>
  <si>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</si>
  <si>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</si>
  <si>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</si>
  <si>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</si>
  <si>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</si>
  <si>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</si>
  <si>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</si>
  <si>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</si>
  <si>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</si>
  <si>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</si>
  <si>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</si>
  <si>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</si>
  <si>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</si>
  <si>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</si>
  <si>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</si>
  <si>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</si>
  <si>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</si>
  <si>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</si>
  <si>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</si>
  <si>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</si>
  <si>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</si>
  <si>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</si>
  <si>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</si>
  <si>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</si>
  <si>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</si>
  <si>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</si>
  <si>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</si>
  <si>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</si>
  <si>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</si>
  <si>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</si>
  <si>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</si>
  <si>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</si>
  <si>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</si>
  <si>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</si>
  <si>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</si>
  <si>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</si>
  <si>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</si>
  <si>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</si>
  <si>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</si>
  <si>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</si>
  <si>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</si>
  <si>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</si>
  <si>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</si>
  <si>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</si>
  <si>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</si>
  <si>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</si>
  <si>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</si>
  <si>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</si>
  <si>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</si>
  <si>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</si>
  <si>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</si>
  <si>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</si>
  <si>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</si>
  <si>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</si>
  <si>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</si>
  <si>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</si>
  <si>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</si>
  <si>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</si>
  <si>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</si>
  <si>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</si>
  <si>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</si>
  <si>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</si>
  <si>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</si>
  <si>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</si>
  <si>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</si>
  <si>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</si>
  <si>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</si>
  <si>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</si>
  <si>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</si>
  <si>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</si>
  <si>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</si>
  <si>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</si>
  <si>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</si>
  <si>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</si>
  <si>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</si>
  <si>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</si>
  <si>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</si>
  <si>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</si>
  <si>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</si>
  <si>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</si>
  <si>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</si>
  <si>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</si>
  <si>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</si>
  <si>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</si>
  <si>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</si>
  <si>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</si>
  <si>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</si>
  <si>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</si>
  <si>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</si>
  <si>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</si>
  <si>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</si>
  <si>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</si>
  <si>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</si>
  <si>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</si>
  <si>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</si>
  <si>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</si>
  <si>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</si>
  <si>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</si>
  <si>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</si>
  <si>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</si>
  <si>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</si>
  <si>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</si>
  <si>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</si>
  <si>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</si>
  <si>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</si>
  <si>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</si>
  <si>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</si>
  <si>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</si>
  <si>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</si>
  <si>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</si>
  <si>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</si>
  <si>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</si>
  <si>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</si>
  <si>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</si>
  <si>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</si>
  <si>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</si>
  <si>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</si>
  <si>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</si>
  <si>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</si>
  <si>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</si>
  <si>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</si>
  <si>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</si>
  <si>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</si>
  <si>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</si>
  <si>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</si>
  <si>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</si>
  <si>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</si>
  <si>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</si>
  <si>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</si>
  <si>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</si>
  <si>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</si>
  <si>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</si>
  <si>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</si>
  <si>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</si>
  <si>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</si>
  <si>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</si>
  <si>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</si>
  <si>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</si>
  <si>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</si>
  <si>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</si>
  <si>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</si>
  <si>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</si>
  <si>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</si>
  <si>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</si>
  <si>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</si>
  <si>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</si>
  <si>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</si>
  <si>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</si>
  <si>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</si>
  <si>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</si>
  <si>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</si>
  <si>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</si>
  <si>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</si>
  <si>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</si>
  <si>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</si>
  <si>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</si>
  <si>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</si>
  <si>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</si>
  <si>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</si>
  <si>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</si>
  <si>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</si>
  <si>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</si>
  <si>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</si>
  <si>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</si>
  <si>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</si>
  <si>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</si>
  <si>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</si>
  <si>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</si>
  <si>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</si>
  <si>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</si>
  <si>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</si>
  <si>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</si>
  <si>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</si>
  <si>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</si>
  <si>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</si>
  <si>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</si>
  <si>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</si>
  <si>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</si>
  <si>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</si>
  <si>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</si>
  <si>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</si>
  <si>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</si>
  <si>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</si>
  <si>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</si>
  <si>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</si>
  <si>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</si>
  <si>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</si>
  <si>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</si>
  <si>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</si>
  <si>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</si>
  <si>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</si>
  <si>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</si>
  <si>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</si>
  <si>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</si>
  <si>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</si>
  <si>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</si>
  <si>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</si>
  <si>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</si>
  <si>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</si>
  <si>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</si>
  <si>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</si>
  <si>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</si>
  <si>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</si>
  <si>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</si>
  <si>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</si>
  <si>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</si>
  <si>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</si>
  <si>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</si>
  <si>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</si>
  <si>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</si>
  <si>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</si>
  <si>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</si>
  <si>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</si>
  <si>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</si>
  <si>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</si>
  <si>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</si>
  <si>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</si>
  <si>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</si>
  <si>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</si>
  <si>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</si>
  <si>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</si>
  <si>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</si>
  <si>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</si>
  <si>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</si>
  <si>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</si>
  <si>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</si>
  <si>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</si>
  <si>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</si>
  <si>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</si>
  <si>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</si>
  <si>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</si>
  <si>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</si>
  <si>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</si>
  <si>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</si>
  <si>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</si>
  <si>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</si>
  <si>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</si>
  <si>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</si>
  <si>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</si>
  <si>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</si>
  <si>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</si>
  <si>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</si>
  <si>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</si>
  <si>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</si>
  <si>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</si>
  <si>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</si>
  <si>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</si>
  <si>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</si>
  <si>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</si>
  <si>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</si>
  <si>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</si>
  <si>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</si>
  <si>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</si>
  <si>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</si>
  <si>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</si>
  <si>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</si>
  <si>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</si>
  <si>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</si>
  <si>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</si>
  <si>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</si>
  <si>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</si>
  <si>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</si>
  <si>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</si>
  <si>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</si>
  <si>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</si>
  <si>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</si>
  <si>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</si>
  <si>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</si>
  <si>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</si>
  <si>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</si>
  <si>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</si>
  <si>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</si>
  <si>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</si>
  <si>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</si>
  <si>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</si>
  <si>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</si>
  <si>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</si>
  <si>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</si>
  <si>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</si>
  <si>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</si>
  <si>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</si>
  <si>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</si>
  <si>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</si>
  <si>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</si>
  <si>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</si>
  <si>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</si>
  <si>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</si>
  <si>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</si>
  <si>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</si>
  <si>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</si>
  <si>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</si>
  <si>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</si>
  <si>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</si>
  <si>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</si>
  <si>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</si>
  <si>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</si>
  <si>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</si>
  <si>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</si>
  <si>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</si>
  <si>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</si>
  <si>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</si>
  <si>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</si>
  <si>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</si>
  <si>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</si>
  <si>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</si>
  <si>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</si>
  <si>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</si>
  <si>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</si>
  <si>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</si>
  <si>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</si>
  <si>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</si>
  <si>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</si>
  <si>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</si>
  <si>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</si>
  <si>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</si>
  <si>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</si>
  <si>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</si>
  <si>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</si>
  <si>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</si>
  <si>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</si>
  <si>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</si>
  <si>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</si>
  <si>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</si>
  <si>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</si>
  <si>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</si>
  <si>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</si>
  <si>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</si>
  <si>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</si>
  <si>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</si>
  <si>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</si>
  <si>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</si>
  <si>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</si>
  <si>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</si>
  <si>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</si>
  <si>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</si>
  <si>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</si>
  <si>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</si>
  <si>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</si>
  <si>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</si>
  <si>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</si>
  <si>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</si>
  <si>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</si>
  <si>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</si>
  <si>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</si>
  <si>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</si>
  <si>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</si>
  <si>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</si>
  <si>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</si>
  <si>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</si>
  <si>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</si>
  <si>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</si>
  <si>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</si>
  <si>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</si>
  <si>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</si>
  <si>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</si>
  <si>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</si>
  <si>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</si>
  <si>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</si>
  <si>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</si>
  <si>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</si>
  <si>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</si>
  <si>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</si>
  <si>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</si>
  <si>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</si>
  <si>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</si>
  <si>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</si>
  <si>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</si>
  <si>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</si>
  <si>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</si>
  <si>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</si>
  <si>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</si>
  <si>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</si>
  <si>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</si>
  <si>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</si>
  <si>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</si>
  <si>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</si>
  <si>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</si>
  <si>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</si>
  <si>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</si>
  <si>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</si>
  <si>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</si>
  <si>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</si>
  <si>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</si>
  <si>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</si>
  <si>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</si>
  <si>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</si>
  <si>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</si>
  <si>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</si>
  <si>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</si>
  <si>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</si>
  <si>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</si>
  <si>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</si>
  <si>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</si>
  <si>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</si>
  <si>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</si>
  <si>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</si>
  <si>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</si>
  <si>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</si>
  <si>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</si>
  <si>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</si>
  <si>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</si>
  <si>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</si>
  <si>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</si>
  <si>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</si>
  <si>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</si>
  <si>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</si>
  <si>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</si>
  <si>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</si>
  <si>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</si>
  <si>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</si>
  <si>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</si>
  <si>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</si>
  <si>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</si>
  <si>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</si>
  <si>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</si>
  <si>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</si>
  <si>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</si>
  <si>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</si>
  <si>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</si>
  <si>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</si>
  <si>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</si>
  <si>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</si>
  <si>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</si>
  <si>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</si>
  <si>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</si>
  <si>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</si>
  <si>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</si>
  <si>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</si>
  <si>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</si>
  <si>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</si>
  <si>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</si>
  <si>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</si>
  <si>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</si>
  <si>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</si>
  <si>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</si>
  <si>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</si>
  <si>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</si>
  <si>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</si>
  <si>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</si>
  <si>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</si>
  <si>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</si>
  <si>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</si>
  <si>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</si>
  <si>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</si>
  <si>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</si>
  <si>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</si>
  <si>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</si>
  <si>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</si>
  <si>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</si>
  <si>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</si>
  <si>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</si>
  <si>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</si>
  <si>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</si>
  <si>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</si>
  <si>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</si>
  <si>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</si>
  <si>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</si>
  <si>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</si>
  <si>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</si>
  <si>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</si>
  <si>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</si>
  <si>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</si>
  <si>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</si>
  <si>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</si>
  <si>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</si>
  <si>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</si>
  <si>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</si>
  <si>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</si>
  <si>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</si>
  <si>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</si>
  <si>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</si>
  <si>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</si>
  <si>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</si>
  <si>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</si>
  <si>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</si>
  <si>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</si>
  <si>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</si>
  <si>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</si>
  <si>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</si>
  <si>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</si>
  <si>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</si>
  <si>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</si>
  <si>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</si>
  <si>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</si>
  <si>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</si>
  <si>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</si>
  <si>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</si>
  <si>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</si>
  <si>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</si>
  <si>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</si>
  <si>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</si>
  <si>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</si>
  <si>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</si>
  <si>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</si>
  <si>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</si>
  <si>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</si>
  <si>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</si>
  <si>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</si>
  <si>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</si>
  <si>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</si>
  <si>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</si>
  <si>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</si>
  <si>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</si>
  <si>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</si>
  <si>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</si>
  <si>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</si>
  <si>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</si>
  <si>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</si>
  <si>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</si>
  <si>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</si>
  <si>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</si>
  <si>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</si>
  <si>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</si>
  <si>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</si>
  <si>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</si>
  <si>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</si>
  <si>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</si>
  <si>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</si>
  <si>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</si>
  <si>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</si>
  <si>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</si>
  <si>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</si>
  <si>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</si>
  <si>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</si>
  <si>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</si>
  <si>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</si>
  <si>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</si>
  <si>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</si>
  <si>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</si>
  <si>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</si>
  <si>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</si>
  <si>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</si>
  <si>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</si>
  <si>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</si>
  <si>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</si>
  <si>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</si>
  <si>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</si>
  <si>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</si>
  <si>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</si>
  <si>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</si>
  <si>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</si>
  <si>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</si>
  <si>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</si>
  <si>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</si>
  <si>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</si>
  <si>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</si>
  <si>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</si>
  <si>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</si>
  <si>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</si>
  <si>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</si>
  <si>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</si>
  <si>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</si>
  <si>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</si>
  <si>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</si>
  <si>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</si>
  <si>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</si>
  <si>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</si>
  <si>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</si>
  <si>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</si>
  <si>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</si>
  <si>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</si>
  <si>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</si>
  <si>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</si>
  <si>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</si>
  <si>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</si>
  <si>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</si>
  <si>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</si>
  <si>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</si>
  <si>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</si>
  <si>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</si>
  <si>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</si>
  <si>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</si>
  <si>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</si>
  <si>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</si>
  <si>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</si>
  <si>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</si>
  <si>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</si>
  <si>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</si>
  <si>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</si>
  <si>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</si>
  <si>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</si>
  <si>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</si>
  <si>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</si>
  <si>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</si>
  <si>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</si>
  <si>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</si>
  <si>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</si>
  <si>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</si>
  <si>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</si>
  <si>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</si>
  <si>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</si>
  <si>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</si>
  <si>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</si>
  <si>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</si>
  <si>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</si>
  <si>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</si>
  <si>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</si>
  <si>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</si>
  <si>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</si>
  <si>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</si>
  <si>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</si>
  <si>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</si>
  <si>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</si>
  <si>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</si>
  <si>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</si>
  <si>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</si>
  <si>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</si>
  <si>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</si>
  <si>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</si>
  <si>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</si>
  <si>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</si>
  <si>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</si>
  <si>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</si>
  <si>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</si>
  <si>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</si>
  <si>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</si>
  <si>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</si>
  <si>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</si>
  <si>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</si>
  <si>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</si>
  <si>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</si>
  <si>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</si>
  <si>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</si>
  <si>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</si>
  <si>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</si>
  <si>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</si>
  <si>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</si>
  <si>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</si>
  <si>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</si>
  <si>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</si>
  <si>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</si>
  <si>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</si>
  <si>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</si>
  <si>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</si>
  <si>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</si>
  <si>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</si>
  <si>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</si>
  <si>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</si>
  <si>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</si>
  <si>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</si>
  <si>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</si>
  <si>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</si>
  <si>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</si>
  <si>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</si>
  <si>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</si>
  <si>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</si>
  <si>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</si>
  <si>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</si>
  <si>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</si>
  <si>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</si>
  <si>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</si>
  <si>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</si>
  <si>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</si>
  <si>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</si>
  <si>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</si>
  <si>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</si>
  <si>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</si>
  <si>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</si>
  <si>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</si>
  <si>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</si>
  <si>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</si>
  <si>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</si>
  <si>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</si>
  <si>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</si>
  <si>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</si>
  <si>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</si>
  <si>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</si>
  <si>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</si>
  <si>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</si>
  <si>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</si>
  <si>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</si>
  <si>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</si>
  <si>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</si>
  <si>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</si>
  <si>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</si>
  <si>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</si>
  <si>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</si>
  <si>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</si>
  <si>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</si>
  <si>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</si>
  <si>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</si>
  <si>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</si>
  <si>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</si>
  <si>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</si>
  <si>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</si>
  <si>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</si>
  <si>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</si>
  <si>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</si>
  <si>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</si>
  <si>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</si>
  <si>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</si>
  <si>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</si>
  <si>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</si>
  <si>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</si>
  <si>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</si>
  <si>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</si>
  <si>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</si>
  <si>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</si>
  <si>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</si>
  <si>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</si>
  <si>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</si>
  <si>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</si>
  <si>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</si>
  <si>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</si>
  <si>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</si>
  <si>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</si>
  <si>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</si>
  <si>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</si>
  <si>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</si>
  <si>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</si>
  <si>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</si>
  <si>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</si>
  <si>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</si>
  <si>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</si>
  <si>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</si>
  <si>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</si>
  <si>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</si>
  <si>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</si>
  <si>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</si>
  <si>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</si>
  <si>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</si>
  <si>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</si>
  <si>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</si>
  <si>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</si>
  <si>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</si>
  <si>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</si>
  <si>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</si>
  <si>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</si>
  <si>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</si>
  <si>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</si>
  <si>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</si>
  <si>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</si>
  <si>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</si>
  <si>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</si>
  <si>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</si>
  <si>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</si>
  <si>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</si>
  <si>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</si>
  <si>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</si>
  <si>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</si>
  <si>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</si>
  <si>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</si>
  <si>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</si>
  <si>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</si>
  <si>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</si>
  <si>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</si>
  <si>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</si>
  <si>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</si>
  <si>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</si>
  <si>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</si>
  <si>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</si>
  <si>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</si>
  <si>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</si>
  <si>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</si>
  <si>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</si>
  <si>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</si>
  <si>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</si>
  <si>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</si>
  <si>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</si>
  <si>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</si>
  <si>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</si>
  <si>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</si>
  <si>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</si>
  <si>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</si>
  <si>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</si>
  <si>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</si>
  <si>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</si>
  <si>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</si>
  <si>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</si>
  <si>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</si>
  <si>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</si>
  <si>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</si>
  <si>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</si>
  <si>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</si>
  <si>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</si>
  <si>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</si>
  <si>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</si>
  <si>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</si>
  <si>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</si>
  <si>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</si>
  <si>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</si>
  <si>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</si>
  <si>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</si>
  <si>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</si>
  <si>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</si>
  <si>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</si>
  <si>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</si>
  <si>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</si>
  <si>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</si>
  <si>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</si>
  <si>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</si>
  <si>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</si>
  <si>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</si>
  <si>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</si>
  <si>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</si>
  <si>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</si>
  <si>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</si>
  <si>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</si>
  <si>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</si>
  <si>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</si>
  <si>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</si>
  <si>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</si>
  <si>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</si>
  <si>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</si>
  <si>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</si>
  <si>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</si>
  <si>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</si>
  <si>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</si>
  <si>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</si>
  <si>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</si>
  <si>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</si>
  <si>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</si>
  <si>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</si>
  <si>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</si>
  <si>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</si>
  <si>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</si>
  <si>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</si>
  <si>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</si>
  <si>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</si>
  <si>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</si>
  <si>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</si>
  <si>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</si>
  <si>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</si>
  <si>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</si>
  <si>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</si>
  <si>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</si>
  <si>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</si>
  <si>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</si>
  <si>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</si>
  <si>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</si>
  <si>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</si>
  <si>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</si>
  <si>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</si>
  <si>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</si>
  <si>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</si>
  <si>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</si>
  <si>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</si>
  <si>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</si>
  <si>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</si>
  <si>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</si>
  <si>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</si>
  <si>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</si>
  <si>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</si>
  <si>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</si>
  <si>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</si>
  <si>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</si>
  <si>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</si>
  <si>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</si>
  <si>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</si>
  <si>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</si>
  <si>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</si>
  <si>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</si>
  <si>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</si>
  <si>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</si>
  <si>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</si>
  <si>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</si>
  <si>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</si>
  <si>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</si>
  <si>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</si>
  <si>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</si>
  <si>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</si>
  <si>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</si>
  <si>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</si>
  <si>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</si>
  <si>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</si>
  <si>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</si>
  <si>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</si>
  <si>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</si>
  <si>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</si>
  <si>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</si>
  <si>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</si>
  <si>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</si>
  <si>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</si>
  <si>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</si>
  <si>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</si>
  <si>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</si>
  <si>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</si>
  <si>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</si>
  <si>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</si>
  <si>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</si>
  <si>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</si>
  <si>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</si>
  <si>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</si>
  <si>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</si>
  <si>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</si>
  <si>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</si>
  <si>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</si>
  <si>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</si>
  <si>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</si>
  <si>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</si>
  <si>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</si>
  <si>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</si>
  <si>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</si>
  <si>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</si>
  <si>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</si>
  <si>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</si>
  <si>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</si>
  <si>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</si>
  <si>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</si>
  <si>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</si>
  <si>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</si>
  <si>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</si>
  <si>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</si>
  <si>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</si>
  <si>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</si>
  <si>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</si>
  <si>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</si>
  <si>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</si>
  <si>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</si>
  <si>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</si>
  <si>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</si>
  <si>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</si>
  <si>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</si>
  <si>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</si>
  <si>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</si>
  <si>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</si>
  <si>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</si>
  <si>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</si>
  <si>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</si>
  <si>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</si>
  <si>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</si>
  <si>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</si>
  <si>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</si>
  <si>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</si>
  <si>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</si>
  <si>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</si>
  <si>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</si>
  <si>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</si>
  <si>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</si>
  <si>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</si>
  <si>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</si>
  <si>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</si>
  <si>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</si>
  <si>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</si>
  <si>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</si>
  <si>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</si>
  <si>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</si>
  <si>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</si>
  <si>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</si>
  <si>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</si>
  <si>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</si>
  <si>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</si>
  <si>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</si>
  <si>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</si>
  <si>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</si>
  <si>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</si>
  <si>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</si>
  <si>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</si>
  <si>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</si>
  <si>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</si>
  <si>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</si>
  <si>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</si>
  <si>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</si>
  <si>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</si>
  <si>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</si>
  <si>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</si>
  <si>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</si>
  <si>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</si>
  <si>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</si>
  <si>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</si>
  <si>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</si>
  <si>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</si>
  <si>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</si>
  <si>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</si>
  <si>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</si>
  <si>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</si>
  <si>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</si>
  <si>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</si>
  <si>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</si>
  <si>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</si>
  <si>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</si>
  <si>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</si>
  <si>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</si>
  <si>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</si>
  <si>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</si>
  <si>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</si>
  <si>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</si>
  <si>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</si>
  <si>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</si>
  <si>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</si>
  <si>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</si>
  <si>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</si>
  <si>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</si>
  <si>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</si>
  <si>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</si>
  <si>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</si>
  <si>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</si>
  <si>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</si>
  <si>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</si>
  <si>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</si>
  <si>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</si>
  <si>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</si>
  <si>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</si>
  <si>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</si>
  <si>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</si>
  <si>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</si>
  <si>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</si>
  <si>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</si>
  <si>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</si>
  <si>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</si>
  <si>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</si>
  <si>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</si>
  <si>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</si>
  <si>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</si>
  <si>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</si>
  <si>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</si>
  <si>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</si>
  <si>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</si>
  <si>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</si>
  <si>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</si>
  <si>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</si>
  <si>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</si>
  <si>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</si>
  <si>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</si>
  <si>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</si>
  <si>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</si>
  <si>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</si>
  <si>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</si>
  <si>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</si>
  <si>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</si>
  <si>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</si>
  <si>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</si>
  <si>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</si>
  <si>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</si>
  <si>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</si>
  <si>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</si>
  <si>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</si>
  <si>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</si>
  <si>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</si>
  <si>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</si>
  <si>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</si>
  <si>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</si>
  <si>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</si>
  <si>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</si>
  <si>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</si>
  <si>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</si>
  <si>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</si>
  <si>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</si>
  <si>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</si>
  <si>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</si>
  <si>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</si>
  <si>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</si>
  <si>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</si>
  <si>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</si>
  <si>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</si>
  <si>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</si>
  <si>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</si>
  <si>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</si>
  <si>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</si>
  <si>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</si>
  <si>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</si>
  <si>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</si>
  <si>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</si>
  <si>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</si>
  <si>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</si>
  <si>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</si>
  <si>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</si>
  <si>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</si>
  <si>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</si>
  <si>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</si>
  <si>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</si>
  <si>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</si>
  <si>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</si>
  <si>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</si>
  <si>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</si>
  <si>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</si>
  <si>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</si>
  <si>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</si>
  <si>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</si>
  <si>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</si>
  <si>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</si>
  <si>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</si>
  <si>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</si>
  <si>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</si>
  <si>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</si>
  <si>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</si>
  <si>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</si>
  <si>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</si>
  <si>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</si>
  <si>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</si>
  <si>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</si>
  <si>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</si>
  <si>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</si>
  <si>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</si>
  <si>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</si>
  <si>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</si>
  <si>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</si>
  <si>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</si>
  <si>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</si>
  <si>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</si>
  <si>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</si>
  <si>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</si>
  <si>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</si>
  <si>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</si>
  <si>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</si>
  <si>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</si>
  <si>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</si>
  <si>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</si>
  <si>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</si>
  <si>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</si>
  <si>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</si>
  <si>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</si>
  <si>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</si>
  <si>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</si>
  <si>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</si>
  <si>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</si>
  <si>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</si>
  <si>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</si>
  <si>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</si>
  <si>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</si>
  <si>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</si>
  <si>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</si>
  <si>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</si>
  <si>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</si>
  <si>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</si>
  <si>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</si>
  <si>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</si>
  <si>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</si>
  <si>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</si>
  <si>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</si>
  <si>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</si>
  <si>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</si>
  <si>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</si>
  <si>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</si>
  <si>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</si>
  <si>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</si>
  <si>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</si>
  <si>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</si>
  <si>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</si>
  <si>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</si>
  <si>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</si>
  <si>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</si>
  <si>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</si>
  <si>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</si>
  <si>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</si>
  <si>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</si>
  <si>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</si>
  <si>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</si>
  <si>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</si>
  <si>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</si>
  <si>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</si>
  <si>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</si>
  <si>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</si>
  <si>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</si>
  <si>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</si>
  <si>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</si>
  <si>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</si>
  <si>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</si>
  <si>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</si>
  <si>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</si>
  <si>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</si>
  <si>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</si>
  <si>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</si>
  <si>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</si>
  <si>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</si>
  <si>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</si>
  <si>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</si>
  <si>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</si>
  <si>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</si>
  <si>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</si>
  <si>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</si>
  <si>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</si>
  <si>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</si>
  <si>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</si>
  <si>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</si>
  <si>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</si>
  <si>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</si>
  <si>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</si>
  <si>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</si>
  <si>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</si>
  <si>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</si>
  <si>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</si>
  <si>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</si>
  <si>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</si>
  <si>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</si>
  <si>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</si>
  <si>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</si>
  <si>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</si>
  <si>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</si>
  <si>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</si>
  <si>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</si>
  <si>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</si>
  <si>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</si>
  <si>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</si>
  <si>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</si>
  <si>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</si>
  <si>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</si>
  <si>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</si>
  <si>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</si>
  <si>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</si>
  <si>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</si>
  <si>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</si>
  <si>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</si>
  <si>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</si>
  <si>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</si>
  <si>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</si>
  <si>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</si>
  <si>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</si>
  <si>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</si>
  <si>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</si>
  <si>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</si>
  <si>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</si>
  <si>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</si>
  <si>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</si>
  <si>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</si>
  <si>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</si>
  <si>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</si>
  <si>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</si>
  <si>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</si>
  <si>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</si>
  <si>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</si>
  <si>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</si>
  <si>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</si>
  <si>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</si>
  <si>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</si>
  <si>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</si>
  <si>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</si>
  <si>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</si>
  <si>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</si>
  <si>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</si>
  <si>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</si>
  <si>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</si>
  <si>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</si>
  <si>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</si>
  <si>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</si>
  <si>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</si>
  <si>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</si>
  <si>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</si>
  <si>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</si>
  <si>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</si>
  <si>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</si>
  <si>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</si>
  <si>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</si>
  <si>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</si>
  <si>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</si>
  <si>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</si>
  <si>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</si>
  <si>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</si>
  <si>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</si>
  <si>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</si>
  <si>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</si>
  <si>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</si>
  <si>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</si>
  <si>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</si>
  <si>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</si>
  <si>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</si>
  <si>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</si>
  <si>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</si>
  <si>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</si>
  <si>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</si>
  <si>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</si>
  <si>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</si>
  <si>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</si>
  <si>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</si>
  <si>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</si>
  <si>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</si>
  <si>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</si>
  <si>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</si>
  <si>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</si>
  <si>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</si>
  <si>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</si>
  <si>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</si>
  <si>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</si>
  <si>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</si>
  <si>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</si>
  <si>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</si>
  <si>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</si>
  <si>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</si>
  <si>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</si>
  <si>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</si>
  <si>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</si>
  <si>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</si>
  <si>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</si>
  <si>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</si>
  <si>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</si>
  <si>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</si>
  <si>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</si>
  <si>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</si>
  <si>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</si>
  <si>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</si>
  <si>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</si>
  <si>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</si>
  <si>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</si>
  <si>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</si>
  <si>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</si>
  <si>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</si>
  <si>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</si>
  <si>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</si>
  <si>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</si>
  <si>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</si>
  <si>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</si>
  <si>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</si>
  <si>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</si>
  <si>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</si>
  <si>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</si>
  <si>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</si>
  <si>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</si>
  <si>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</si>
  <si>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</si>
  <si>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</si>
  <si>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</si>
  <si>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</si>
  <si>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</si>
  <si>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</si>
  <si>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</si>
  <si>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</si>
  <si>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</si>
  <si>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</si>
  <si>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</si>
  <si>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</si>
  <si>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</si>
  <si>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</si>
  <si>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</si>
  <si>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</si>
  <si>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</si>
  <si>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</si>
  <si>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</si>
  <si>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</si>
  <si>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</si>
  <si>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</si>
  <si>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</si>
  <si>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</si>
  <si>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</si>
  <si>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</si>
  <si>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</si>
  <si>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</si>
  <si>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</si>
  <si>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</si>
  <si>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</si>
  <si>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</si>
  <si>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</si>
  <si>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</si>
  <si>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</si>
  <si>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</si>
  <si>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</si>
  <si>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</si>
  <si>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</si>
  <si>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</si>
  <si>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</si>
  <si>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</si>
  <si>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</si>
  <si>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</si>
  <si>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</si>
  <si>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</si>
  <si>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</si>
  <si>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</si>
  <si>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</si>
  <si>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</si>
  <si>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</si>
  <si>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</si>
  <si>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</si>
  <si>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</si>
  <si>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</si>
  <si>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</si>
  <si>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</si>
  <si>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</si>
  <si>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</si>
  <si>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</si>
  <si>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</si>
  <si>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</si>
  <si>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</si>
  <si>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</si>
  <si>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</si>
  <si>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</si>
  <si>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</si>
  <si>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</si>
  <si>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</si>
  <si>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</si>
  <si>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</si>
  <si>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</si>
  <si>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</si>
  <si>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</si>
  <si>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</si>
  <si>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</si>
  <si>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</si>
  <si>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</si>
  <si>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</si>
  <si>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</si>
  <si>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</si>
  <si>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</si>
  <si>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</si>
  <si>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</si>
  <si>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</si>
  <si>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</si>
  <si>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</si>
  <si>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</si>
  <si>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</si>
  <si>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</si>
  <si>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</si>
  <si>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</si>
  <si>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</si>
  <si>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</si>
  <si>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</si>
  <si>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</si>
  <si>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</si>
  <si>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</si>
  <si>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</si>
  <si>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</si>
  <si>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</si>
  <si>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</si>
  <si>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</si>
  <si>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</si>
  <si>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</si>
  <si>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</si>
  <si>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</si>
  <si>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</si>
  <si>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</si>
  <si>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</si>
  <si>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</si>
  <si>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</si>
  <si>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</si>
  <si>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</si>
  <si>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</si>
  <si>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</si>
  <si>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</si>
  <si>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</si>
  <si>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</si>
  <si>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</si>
  <si>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</si>
  <si>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</si>
  <si>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</si>
  <si>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</si>
  <si>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</si>
  <si>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</si>
  <si>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</si>
  <si>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</si>
  <si>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</si>
  <si>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</si>
  <si>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</si>
  <si>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</si>
  <si>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</si>
  <si>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</si>
  <si>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</si>
  <si>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</si>
  <si>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</si>
  <si>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</si>
  <si>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</si>
  <si>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</si>
  <si>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</si>
  <si>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</si>
  <si>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</si>
  <si>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</si>
  <si>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</si>
  <si>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</si>
  <si>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</si>
  <si>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</si>
  <si>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</si>
  <si>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</si>
  <si>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</si>
  <si>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</si>
  <si>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</si>
  <si>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</si>
  <si>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</si>
  <si>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</si>
  <si>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</si>
  <si>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</si>
  <si>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</si>
  <si>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</si>
  <si>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</si>
  <si>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</si>
  <si>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</si>
  <si>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</si>
  <si>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</si>
  <si>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</si>
  <si>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</si>
  <si>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</si>
  <si>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</si>
  <si>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</si>
  <si>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</si>
  <si>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</si>
  <si>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</si>
  <si>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</si>
  <si>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</si>
  <si>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</si>
  <si>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</si>
  <si>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</si>
  <si>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</si>
  <si>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</si>
  <si>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</si>
  <si>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</si>
  <si>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</si>
  <si>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</si>
  <si>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</si>
  <si>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</si>
  <si>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</si>
  <si>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</si>
  <si>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</si>
  <si>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</si>
  <si>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</si>
  <si>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</si>
  <si>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</si>
  <si>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</si>
  <si>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</si>
  <si>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</si>
  <si>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</si>
  <si>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</si>
  <si>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</si>
  <si>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</si>
  <si>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</si>
  <si>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</si>
  <si>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</si>
  <si>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</si>
  <si>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</si>
  <si>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</si>
  <si>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</si>
  <si>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</si>
  <si>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</si>
  <si>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</si>
  <si>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</si>
  <si>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</si>
  <si>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</si>
  <si>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</si>
  <si>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</si>
  <si>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</si>
  <si>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</si>
  <si>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</si>
  <si>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</si>
  <si>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</si>
  <si>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</si>
  <si>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</si>
  <si>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</si>
  <si>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</si>
  <si>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</si>
  <si>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</si>
  <si>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</si>
  <si>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</si>
  <si>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</si>
  <si>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</si>
  <si>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</si>
  <si>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</si>
  <si>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</si>
  <si>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</si>
  <si>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</si>
  <si>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</si>
  <si>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</si>
  <si>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</si>
  <si>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</si>
  <si>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</si>
  <si>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</si>
  <si>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</si>
  <si>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</si>
  <si>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</si>
  <si>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</si>
  <si>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</si>
  <si>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</si>
  <si>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</si>
  <si>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</si>
  <si>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</si>
  <si>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</si>
  <si>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</si>
  <si>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</si>
  <si>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</si>
  <si>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</si>
  <si>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</si>
  <si>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</si>
  <si>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</si>
  <si>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</si>
  <si>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</si>
  <si>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</si>
  <si>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</si>
  <si>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</si>
  <si>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</si>
  <si>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</si>
  <si>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</si>
  <si>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</si>
  <si>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</si>
  <si>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</si>
  <si>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</si>
  <si>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</si>
  <si>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</si>
  <si>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</si>
  <si>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</si>
  <si>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</si>
  <si>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</si>
  <si>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</si>
  <si>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</si>
  <si>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</si>
  <si>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</si>
  <si>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</si>
  <si>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</si>
  <si>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</si>
  <si>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</si>
  <si>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</si>
  <si>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</si>
  <si>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</si>
  <si>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</si>
  <si>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</si>
  <si>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</si>
  <si>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</si>
  <si>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</si>
  <si>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</si>
  <si>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</si>
  <si>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</si>
  <si>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</si>
  <si>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</si>
  <si>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</si>
  <si>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</si>
  <si>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</si>
  <si>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</si>
  <si>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</si>
  <si>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</si>
  <si>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</si>
  <si>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</si>
  <si>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</si>
  <si>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</si>
  <si>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</si>
  <si>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</si>
  <si>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</si>
  <si>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</si>
  <si>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</si>
  <si>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</si>
  <si>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</si>
  <si>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</si>
  <si>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</si>
  <si>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</si>
  <si>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</si>
  <si>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</si>
  <si>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</si>
  <si>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</si>
  <si>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</si>
  <si>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</si>
  <si>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</si>
  <si>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</si>
  <si>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</si>
  <si>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</si>
  <si>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</si>
  <si>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</si>
  <si>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</si>
  <si>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</si>
  <si>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</si>
  <si>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</si>
  <si>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</si>
  <si>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</si>
  <si>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</si>
  <si>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</si>
  <si>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</si>
  <si>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</si>
  <si>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</si>
  <si>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</si>
  <si>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</si>
  <si>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</si>
  <si>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</si>
  <si>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</si>
  <si>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</si>
  <si>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</si>
  <si>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</si>
  <si>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</si>
  <si>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</si>
  <si>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</si>
  <si>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</si>
  <si>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</si>
  <si>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</si>
  <si>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</si>
  <si>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</si>
  <si>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</si>
  <si>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</si>
  <si>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</si>
  <si>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</si>
  <si>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</si>
  <si>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</si>
  <si>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</si>
  <si>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</si>
  <si>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</si>
  <si>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</si>
  <si>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</si>
  <si>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</si>
  <si>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</si>
  <si>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</si>
  <si>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</si>
  <si>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</si>
  <si>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</si>
  <si>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</si>
  <si>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</si>
  <si>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</si>
  <si>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</si>
  <si>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</si>
  <si>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</si>
  <si>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</si>
  <si>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</si>
  <si>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</si>
  <si>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</si>
  <si>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</si>
  <si>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</si>
  <si>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</si>
  <si>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</si>
  <si>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</si>
  <si>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</si>
  <si>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</si>
  <si>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</si>
  <si>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</si>
  <si>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</si>
  <si>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</si>
  <si>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</si>
  <si>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</si>
  <si>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</si>
  <si>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</si>
  <si>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</si>
  <si>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</si>
  <si>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</si>
  <si>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</si>
  <si>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</si>
  <si>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</si>
  <si>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</si>
  <si>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</si>
  <si>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</si>
  <si>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</si>
  <si>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</si>
  <si>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</si>
  <si>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</si>
  <si>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</si>
  <si>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</si>
  <si>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</si>
  <si>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</si>
  <si>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</si>
  <si>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</si>
  <si>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</si>
  <si>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</si>
  <si>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</si>
  <si>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</si>
  <si>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</si>
  <si>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</si>
  <si>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</si>
  <si>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</si>
  <si>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</si>
  <si>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</si>
  <si>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</si>
  <si>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</si>
  <si>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</si>
  <si>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</si>
  <si>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</si>
  <si>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</si>
  <si>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</si>
  <si>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</si>
  <si>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</si>
  <si>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</si>
  <si>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</si>
  <si>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</si>
  <si>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</si>
  <si>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</si>
  <si>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</si>
  <si>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</si>
  <si>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</si>
  <si>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</si>
  <si>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</si>
  <si>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</si>
  <si>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</si>
  <si>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</si>
  <si>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</si>
  <si>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</si>
  <si>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</si>
  <si>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</si>
  <si>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</si>
  <si>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</si>
  <si>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</si>
  <si>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</si>
  <si>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</si>
  <si>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</si>
  <si>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</si>
  <si>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</si>
  <si>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</si>
  <si>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</si>
  <si>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</si>
  <si>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</si>
  <si>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</si>
  <si>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</si>
  <si>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</si>
  <si>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</si>
  <si>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</si>
  <si>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</si>
  <si>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</si>
  <si>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</si>
  <si>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</si>
  <si>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</si>
  <si>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</si>
  <si>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</si>
  <si>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</si>
  <si>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</si>
  <si>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</si>
  <si>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</si>
  <si>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</si>
  <si>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</si>
  <si>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</si>
  <si>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</si>
  <si>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</si>
  <si>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</si>
  <si>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</si>
  <si>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</si>
  <si>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</si>
  <si>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</si>
  <si>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</si>
  <si>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</si>
  <si>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</si>
  <si>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</si>
  <si>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</si>
  <si>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</si>
  <si>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</si>
  <si>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</si>
  <si>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</si>
  <si>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</si>
  <si>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</si>
  <si>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</si>
  <si>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</si>
  <si>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</si>
  <si>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</si>
  <si>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</si>
  <si>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</si>
  <si>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</si>
  <si>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</si>
  <si>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</si>
  <si>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</si>
  <si>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</si>
  <si>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</si>
  <si>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</si>
  <si>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</si>
  <si>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</si>
  <si>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</si>
  <si>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</si>
  <si>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</si>
  <si>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</si>
  <si>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</si>
  <si>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</si>
  <si>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</si>
  <si>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</si>
  <si>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</si>
  <si>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</si>
  <si>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</si>
  <si>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</si>
  <si>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</si>
  <si>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</si>
  <si>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</si>
  <si>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</si>
  <si>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</si>
  <si>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</si>
  <si>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</si>
  <si>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</si>
  <si>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</si>
  <si>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</si>
  <si>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</si>
  <si>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</si>
  <si>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</si>
  <si>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</si>
  <si>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</si>
  <si>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</si>
  <si>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</si>
  <si>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</si>
  <si>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</si>
  <si>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</si>
  <si>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</si>
  <si>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</si>
  <si>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</si>
  <si>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</si>
  <si>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</si>
  <si>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</si>
  <si>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</si>
  <si>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</si>
  <si>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</si>
  <si>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</si>
  <si>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</si>
  <si>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</si>
  <si>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</si>
  <si>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</si>
  <si>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</si>
  <si>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</si>
  <si>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</si>
  <si>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</si>
  <si>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</si>
  <si>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</si>
  <si>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</si>
  <si>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</si>
  <si>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</si>
  <si>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</si>
  <si>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</si>
  <si>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</si>
  <si>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</si>
  <si>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</si>
  <si>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</si>
  <si>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</si>
  <si>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</si>
  <si>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</si>
  <si>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</si>
  <si>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</si>
  <si>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</si>
  <si>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</si>
  <si>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</si>
  <si>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</si>
  <si>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</si>
  <si>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</si>
  <si>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</si>
  <si>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</si>
  <si>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</si>
  <si>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</si>
  <si>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</si>
  <si>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</si>
  <si>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</si>
  <si>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</si>
  <si>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</si>
  <si>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</si>
  <si>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</si>
  <si>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</si>
  <si>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</si>
  <si>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</si>
  <si>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</si>
  <si>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</si>
  <si>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</si>
  <si>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</si>
  <si>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</si>
  <si>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</si>
  <si>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</si>
  <si>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</si>
  <si>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</si>
  <si>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</si>
  <si>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</si>
  <si>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</si>
  <si>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</si>
  <si>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</si>
  <si>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</si>
  <si>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</si>
  <si>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</si>
  <si>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</si>
  <si>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</si>
  <si>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</si>
  <si>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</si>
  <si>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</si>
  <si>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</si>
  <si>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</si>
  <si>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</si>
  <si>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</si>
  <si>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</si>
  <si>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</si>
  <si>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</si>
  <si>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</si>
  <si>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</si>
  <si>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</si>
  <si>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</si>
  <si>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</si>
  <si>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</si>
  <si>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</si>
  <si>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</si>
  <si>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</si>
  <si>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</si>
  <si>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</si>
  <si>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</si>
  <si>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</si>
  <si>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</si>
  <si>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</si>
  <si>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</si>
  <si>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</si>
  <si>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</si>
  <si>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</si>
  <si>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</si>
  <si>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</si>
  <si>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</si>
  <si>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</si>
  <si>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</si>
  <si>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</si>
  <si>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</si>
  <si>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</si>
  <si>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</si>
  <si>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</si>
  <si>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</si>
  <si>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</si>
  <si>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</si>
  <si>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</si>
  <si>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</si>
  <si>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</si>
  <si>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</si>
  <si>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</si>
  <si>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</si>
  <si>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</si>
  <si>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</si>
  <si>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</si>
  <si>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</si>
  <si>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</si>
  <si>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</si>
  <si>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</si>
  <si>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</si>
  <si>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</si>
  <si>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</si>
  <si>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</si>
  <si>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</si>
  <si>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</si>
  <si>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</si>
  <si>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</si>
  <si>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</si>
  <si>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</si>
  <si>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</si>
  <si>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</si>
  <si>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</si>
  <si>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</si>
  <si>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</si>
  <si>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</si>
  <si>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</si>
  <si>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</si>
  <si>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</si>
  <si>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</si>
  <si>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</si>
  <si>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</si>
  <si>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</si>
  <si>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</si>
  <si>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</si>
  <si>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</si>
  <si>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</si>
  <si>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</si>
  <si>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</si>
  <si>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</si>
  <si>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</si>
  <si>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</si>
  <si>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</si>
  <si>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</si>
  <si>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</si>
  <si>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</si>
  <si>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</si>
  <si>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</si>
  <si>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</si>
  <si>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</si>
  <si>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</si>
  <si>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</si>
  <si>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</si>
  <si>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</si>
  <si>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</si>
  <si>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</si>
  <si>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</si>
  <si>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</si>
  <si>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</si>
  <si>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</si>
  <si>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</si>
  <si>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</si>
  <si>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</si>
  <si>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</si>
  <si>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</si>
  <si>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</si>
  <si>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</si>
  <si>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</si>
  <si>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</si>
  <si>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</si>
  <si>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</si>
  <si>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</si>
  <si>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</si>
  <si>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</si>
  <si>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</si>
  <si>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</si>
  <si>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</si>
  <si>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</si>
  <si>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</si>
  <si>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</si>
  <si>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</si>
  <si>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</si>
  <si>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</si>
  <si>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</si>
  <si>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</si>
  <si>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</si>
  <si>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</si>
  <si>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</si>
  <si>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</si>
  <si>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</si>
  <si>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</si>
  <si>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</si>
  <si>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</si>
  <si>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</si>
  <si>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</si>
  <si>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</si>
  <si>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</si>
  <si>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</si>
  <si>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</si>
  <si>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</si>
  <si>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</si>
  <si>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</si>
  <si>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</si>
  <si>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</si>
  <si>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</si>
  <si>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</si>
  <si>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</si>
  <si>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</si>
  <si>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</si>
  <si>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</si>
  <si>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</si>
  <si>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</si>
  <si>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</si>
  <si>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</si>
  <si>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</si>
  <si>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</si>
  <si>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</si>
  <si>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</si>
  <si>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</si>
  <si>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</si>
  <si>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</si>
  <si>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</si>
  <si>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</si>
  <si>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</si>
  <si>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</si>
  <si>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</si>
  <si>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</si>
  <si>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</si>
  <si>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</si>
  <si>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</si>
  <si>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</si>
  <si>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</si>
  <si>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</si>
  <si>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</si>
  <si>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</si>
  <si>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</si>
  <si>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</si>
  <si>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</si>
  <si>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</si>
  <si>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</si>
  <si>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</si>
  <si>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</si>
  <si>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</si>
  <si>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</si>
  <si>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</si>
  <si>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</si>
  <si>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</si>
  <si>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</si>
  <si>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</si>
  <si>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</si>
  <si>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</si>
  <si>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</si>
  <si>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</si>
  <si>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</si>
  <si>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</si>
  <si>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</si>
  <si>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</si>
  <si>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</si>
  <si>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</si>
  <si>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</si>
  <si>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</si>
  <si>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</si>
  <si>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</si>
  <si>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</si>
  <si>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</si>
  <si>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</si>
  <si>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</si>
  <si>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</si>
  <si>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</si>
  <si>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</si>
  <si>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</si>
  <si>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</si>
  <si>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</si>
  <si>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</si>
  <si>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</si>
  <si>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</si>
  <si>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</si>
  <si>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</si>
  <si>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</si>
  <si>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</si>
  <si>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</si>
  <si>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</si>
  <si>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</si>
  <si>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</si>
  <si>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</si>
  <si>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</si>
  <si>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</si>
  <si>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</si>
  <si>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</si>
  <si>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</si>
  <si>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</si>
  <si>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</si>
  <si>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</si>
  <si>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</si>
  <si>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</si>
  <si>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</si>
  <si>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</si>
  <si>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</si>
  <si>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</si>
  <si>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</si>
  <si>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</si>
  <si>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</si>
  <si>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</si>
  <si>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</si>
  <si>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</si>
  <si>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</si>
  <si>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</si>
  <si>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</si>
  <si>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</si>
  <si>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</si>
  <si>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</si>
  <si>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</si>
  <si>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</si>
  <si>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</si>
  <si>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</si>
  <si>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</si>
  <si>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</si>
  <si>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</si>
  <si>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</si>
  <si>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</si>
  <si>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</si>
  <si>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</si>
  <si>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</si>
  <si>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</si>
  <si>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</si>
  <si>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</si>
  <si>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</si>
  <si>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</si>
  <si>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</si>
  <si>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</si>
  <si>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</si>
  <si>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</si>
  <si>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</si>
  <si>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</si>
  <si>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</si>
  <si>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</si>
  <si>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</si>
  <si>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</si>
  <si>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</si>
  <si>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</si>
  <si>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</si>
  <si>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</si>
  <si>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</si>
  <si>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</si>
  <si>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</si>
  <si>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</si>
  <si>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</si>
  <si>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</si>
  <si>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</si>
  <si>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</si>
  <si>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</si>
  <si>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</si>
  <si>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</si>
  <si>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</si>
  <si>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</si>
  <si>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</si>
  <si>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</si>
  <si>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</si>
  <si>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</si>
  <si>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</si>
  <si>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</si>
  <si>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</si>
  <si>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</si>
  <si>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</si>
  <si>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</si>
  <si>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</si>
  <si>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</si>
  <si>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</si>
  <si>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</si>
  <si>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</si>
  <si>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</si>
  <si>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</si>
  <si>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</si>
  <si>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</si>
  <si>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</si>
  <si>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</si>
  <si>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</si>
  <si>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</si>
  <si>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</si>
  <si>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</si>
  <si>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</si>
  <si>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</si>
  <si>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</si>
  <si>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</si>
  <si>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</si>
  <si>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</si>
  <si>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</si>
  <si>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</si>
  <si>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</si>
  <si>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</si>
  <si>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</si>
  <si>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</si>
  <si>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</si>
  <si>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</si>
  <si>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</si>
  <si>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</si>
  <si>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</si>
  <si>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</si>
  <si>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</si>
  <si>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</si>
  <si>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</si>
  <si>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</si>
  <si>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</si>
  <si>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</si>
  <si>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</si>
  <si>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</si>
  <si>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</si>
  <si>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</si>
  <si>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</si>
  <si>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</si>
  <si>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</si>
  <si>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</si>
  <si>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</si>
  <si>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</si>
  <si>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</si>
  <si>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</si>
  <si>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</si>
  <si>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</si>
  <si>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</si>
  <si>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</si>
  <si>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</si>
  <si>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</si>
  <si>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</si>
  <si>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</si>
  <si>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</si>
  <si>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</si>
  <si>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</si>
  <si>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</si>
  <si>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</si>
  <si>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</si>
  <si>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</si>
  <si>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</si>
  <si>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</si>
  <si>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</si>
  <si>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</si>
  <si>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</si>
  <si>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</si>
  <si>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</si>
  <si>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</si>
  <si>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</si>
  <si>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</si>
  <si>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</si>
  <si>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</si>
  <si>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</si>
  <si>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</si>
  <si>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</si>
  <si>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</si>
  <si>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</si>
  <si>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</si>
  <si>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</si>
  <si>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</si>
  <si>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</si>
  <si>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</si>
  <si>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</si>
  <si>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</si>
  <si>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</si>
  <si>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</si>
  <si>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</si>
  <si>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</si>
  <si>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</si>
  <si>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</si>
  <si>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</si>
  <si>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</si>
  <si>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</si>
  <si>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</si>
  <si>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</si>
  <si>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</si>
  <si>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</si>
  <si>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</si>
  <si>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</si>
  <si>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</si>
  <si>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</si>
  <si>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</si>
  <si>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</si>
  <si>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</si>
  <si>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</si>
  <si>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</si>
  <si>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</si>
  <si>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</si>
  <si>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</si>
  <si>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</si>
  <si>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</si>
  <si>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</si>
  <si>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</si>
  <si>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</si>
  <si>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</si>
  <si>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</si>
  <si>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</si>
  <si>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</si>
  <si>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</si>
  <si>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</si>
  <si>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</si>
  <si>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</si>
  <si>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</si>
  <si>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</si>
  <si>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</si>
  <si>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</si>
  <si>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</si>
  <si>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</si>
  <si>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</si>
  <si>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</si>
  <si>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</si>
  <si>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</si>
  <si>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</si>
  <si>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</si>
  <si>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</si>
  <si>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</si>
  <si>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</si>
  <si>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</si>
  <si>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</si>
  <si>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</si>
  <si>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</si>
  <si>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</si>
  <si>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</si>
  <si>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</si>
  <si>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</si>
  <si>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</si>
  <si>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</si>
  <si>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</si>
  <si>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</si>
  <si>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</si>
  <si>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</si>
  <si>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</si>
  <si>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</si>
  <si>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</si>
  <si>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</si>
  <si>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</si>
  <si>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</si>
  <si>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</si>
  <si>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</si>
  <si>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</si>
  <si>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</si>
  <si>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</si>
  <si>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</si>
  <si>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</si>
  <si>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</si>
  <si>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</si>
  <si>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</si>
  <si>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</si>
  <si>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</si>
  <si>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</si>
  <si>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</si>
  <si>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</si>
  <si>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</si>
  <si>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</si>
  <si>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</si>
  <si>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</si>
  <si>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</si>
  <si>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</si>
  <si>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</si>
  <si>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</si>
  <si>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</si>
  <si>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</si>
  <si>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</si>
  <si>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</si>
  <si>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</si>
  <si>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</si>
  <si>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</si>
  <si>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</si>
  <si>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</si>
  <si>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</si>
  <si>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</si>
  <si>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</si>
  <si>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</si>
  <si>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</si>
  <si>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</si>
  <si>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</si>
  <si>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</si>
  <si>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</si>
  <si>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</si>
  <si>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</si>
  <si>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</si>
  <si>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</si>
  <si>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</si>
  <si>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</si>
  <si>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</si>
  <si>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</si>
  <si>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</si>
  <si>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</si>
  <si>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</si>
  <si>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</si>
  <si>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</si>
  <si>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</si>
  <si>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</si>
  <si>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</si>
  <si>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</si>
  <si>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</si>
  <si>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</si>
  <si>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</si>
  <si>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</si>
  <si>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</si>
  <si>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</si>
  <si>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</si>
  <si>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</si>
  <si>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</si>
  <si>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</si>
  <si>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</si>
  <si>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</si>
  <si>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</si>
  <si>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</si>
  <si>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</si>
  <si>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</si>
  <si>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</si>
  <si>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</si>
  <si>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</si>
  <si>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</si>
  <si>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</si>
  <si>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</si>
  <si>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</si>
  <si>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</si>
  <si>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</si>
  <si>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</si>
  <si>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</si>
  <si>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</si>
  <si>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</si>
  <si>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</si>
  <si>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</si>
  <si>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</si>
  <si>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</si>
  <si>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</si>
  <si>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</si>
  <si>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</si>
  <si>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</si>
  <si>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</si>
  <si>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</si>
  <si>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</si>
  <si>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</si>
  <si>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</si>
  <si>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</si>
  <si>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</si>
  <si>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</si>
  <si>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</si>
  <si>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</si>
  <si>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</si>
  <si>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</si>
  <si>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</si>
  <si>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</si>
  <si>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</si>
  <si>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</si>
  <si>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</si>
  <si>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</si>
  <si>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</si>
  <si>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</si>
  <si>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</si>
  <si>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</si>
  <si>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</si>
  <si>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</si>
  <si>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</si>
  <si>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</si>
  <si>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</si>
  <si>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</si>
  <si>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</si>
  <si>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</si>
  <si>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</si>
  <si>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</si>
  <si>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</si>
  <si>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</si>
  <si>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</si>
  <si>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</si>
  <si>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</si>
  <si>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</si>
  <si>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</si>
  <si>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</si>
  <si>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</si>
  <si>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</si>
  <si>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</si>
  <si>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</si>
  <si>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</si>
  <si>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</si>
  <si>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</si>
  <si>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</si>
  <si>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</si>
  <si>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</si>
  <si>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</si>
  <si>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</si>
  <si>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</si>
  <si>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</si>
  <si>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</si>
  <si>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</si>
  <si>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</si>
  <si>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</si>
  <si>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</si>
  <si>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</si>
  <si>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</si>
  <si>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</si>
  <si>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</si>
  <si>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</si>
  <si>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</si>
  <si>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</si>
  <si>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</si>
  <si>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</si>
  <si>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</si>
  <si>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</si>
  <si>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</si>
  <si>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</si>
  <si>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</si>
  <si>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</si>
  <si>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</si>
  <si>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</si>
  <si>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</si>
  <si>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</si>
  <si>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</si>
  <si>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</si>
  <si>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</si>
  <si>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</si>
  <si>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</si>
  <si>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</si>
  <si>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</si>
  <si>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</si>
  <si>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</si>
  <si>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</si>
  <si>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</si>
  <si>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</si>
  <si>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</si>
  <si>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</si>
  <si>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</si>
  <si>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</si>
  <si>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</si>
  <si>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</si>
  <si>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</si>
  <si>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</si>
  <si>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</si>
  <si>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</si>
  <si>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</si>
  <si>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</si>
  <si>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</si>
  <si>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</si>
  <si>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</si>
  <si>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</si>
  <si>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</si>
  <si>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</si>
  <si>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</si>
  <si>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</si>
  <si>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</si>
  <si>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</si>
  <si>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</si>
  <si>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</si>
  <si>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</si>
  <si>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</si>
  <si>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</si>
  <si>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</si>
  <si>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</si>
  <si>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</si>
  <si>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</si>
  <si>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</si>
  <si>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</si>
  <si>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</si>
  <si>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</si>
  <si>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</si>
  <si>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</si>
  <si>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</si>
  <si>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</si>
  <si>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</si>
  <si>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</si>
  <si>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</si>
  <si>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</si>
  <si>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</si>
  <si>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</si>
  <si>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</si>
  <si>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</si>
  <si>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</si>
  <si>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</si>
  <si>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</si>
  <si>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</si>
  <si>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</si>
  <si>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</si>
  <si>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</si>
  <si>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</si>
  <si>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</si>
  <si>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</si>
  <si>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</si>
  <si>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</si>
  <si>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</si>
  <si>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</si>
  <si>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</si>
  <si>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</si>
  <si>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</si>
  <si>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</si>
  <si>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</si>
  <si>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</si>
  <si>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</si>
  <si>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</si>
  <si>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</si>
  <si>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</si>
  <si>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</si>
  <si>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</si>
  <si>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</si>
  <si>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</si>
  <si>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</si>
  <si>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</si>
  <si>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</si>
  <si>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</si>
  <si>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</si>
  <si>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</si>
  <si>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</si>
  <si>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</si>
  <si>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</si>
  <si>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</si>
  <si>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</si>
  <si>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</si>
  <si>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</si>
  <si>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</si>
  <si>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</si>
  <si>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</si>
  <si>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</si>
  <si>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</si>
  <si>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</si>
  <si>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</si>
  <si>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</si>
  <si>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</si>
  <si>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</si>
  <si>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</si>
  <si>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</si>
  <si>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</si>
  <si>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</si>
  <si>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</si>
  <si>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</si>
  <si>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</si>
  <si>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</si>
  <si>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</si>
  <si>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</si>
  <si>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</si>
  <si>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</si>
  <si>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</si>
  <si>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</si>
  <si>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</si>
  <si>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</si>
  <si>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</si>
  <si>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</si>
  <si>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</si>
  <si>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</si>
  <si>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</si>
  <si>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</si>
  <si>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</si>
  <si>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</si>
  <si>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</si>
  <si>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</si>
  <si>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</si>
  <si>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</si>
  <si>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</si>
  <si>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</si>
  <si>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</si>
  <si>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</si>
  <si>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</si>
  <si>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</si>
  <si>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</si>
  <si>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</si>
  <si>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</si>
  <si>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</si>
  <si>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</si>
  <si>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</si>
  <si>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</si>
  <si>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</si>
  <si>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</si>
  <si>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</si>
  <si>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</si>
  <si>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</si>
  <si>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</si>
  <si>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</si>
  <si>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</si>
  <si>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</si>
  <si>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</si>
  <si>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</si>
  <si>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</si>
  <si>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</si>
  <si>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</si>
  <si>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</si>
  <si>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</si>
  <si>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</si>
  <si>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</si>
  <si>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</si>
  <si>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</si>
  <si>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</si>
  <si>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</si>
  <si>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</si>
  <si>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</si>
  <si>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</si>
  <si>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</si>
  <si>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</si>
  <si>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</si>
  <si>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</si>
  <si>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</si>
  <si>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</si>
  <si>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</si>
  <si>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</si>
  <si>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</si>
  <si>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</si>
  <si>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</si>
  <si>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</si>
  <si>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</si>
  <si>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</si>
  <si>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</si>
  <si>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</si>
  <si>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</si>
  <si>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</si>
  <si>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</si>
  <si>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</si>
  <si>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</si>
  <si>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</si>
  <si>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</si>
  <si>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</si>
  <si>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</si>
  <si>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</si>
  <si>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</si>
  <si>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</si>
  <si>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</si>
  <si>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</si>
  <si>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</si>
  <si>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</si>
  <si>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</si>
  <si>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</si>
  <si>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</si>
  <si>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</si>
  <si>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</si>
  <si>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</si>
  <si>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</si>
  <si>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</si>
  <si>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</si>
  <si>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</si>
  <si>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</si>
  <si>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</si>
  <si>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</si>
  <si>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</si>
  <si>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</si>
  <si>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</si>
  <si>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</si>
  <si>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</si>
  <si>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</si>
  <si>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</si>
  <si>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</si>
  <si>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</si>
  <si>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</si>
  <si>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</si>
  <si>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</si>
  <si>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</si>
  <si>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</si>
  <si>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</si>
  <si>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</si>
  <si>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</si>
  <si>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</si>
  <si>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</si>
  <si>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</si>
  <si>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</si>
  <si>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</si>
  <si>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</si>
  <si>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</si>
  <si>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</si>
  <si>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</si>
  <si>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</si>
  <si>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</si>
  <si>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</si>
  <si>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</si>
  <si>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</si>
  <si>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</si>
  <si>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</si>
  <si>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</si>
  <si>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</si>
  <si>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</si>
  <si>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</si>
  <si>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</si>
  <si>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</si>
  <si>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</si>
  <si>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</si>
  <si>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</si>
  <si>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</si>
  <si>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</si>
  <si>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</si>
  <si>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</si>
  <si>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</si>
  <si>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</si>
  <si>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</si>
  <si>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</si>
  <si>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</si>
  <si>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</si>
  <si>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</si>
  <si>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</si>
  <si>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</si>
  <si>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</si>
  <si>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</si>
  <si>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</si>
  <si>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</si>
  <si>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</si>
  <si>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</si>
  <si>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</si>
  <si>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</si>
  <si>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</si>
  <si>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</si>
  <si>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</si>
  <si>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</si>
  <si>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</si>
  <si>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</si>
  <si>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</si>
  <si>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</si>
  <si>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</si>
  <si>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</si>
  <si>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</si>
  <si>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</si>
  <si>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</si>
  <si>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</si>
  <si>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</si>
  <si>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</si>
  <si>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</si>
  <si>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</si>
  <si>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</si>
  <si>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</si>
  <si>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</si>
  <si>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</si>
  <si>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</si>
  <si>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</si>
  <si>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</si>
  <si>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</si>
  <si>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</si>
  <si>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</si>
  <si>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</si>
  <si>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</si>
  <si>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</si>
  <si>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</si>
  <si>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</si>
  <si>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</si>
  <si>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</si>
  <si>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</si>
  <si>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</si>
  <si>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</si>
  <si>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</si>
  <si>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</si>
  <si>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</si>
  <si>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</si>
  <si>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</si>
  <si>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</si>
  <si>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</si>
  <si>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</si>
  <si>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</si>
  <si>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</si>
  <si>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</si>
  <si>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</si>
  <si>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</si>
  <si>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</si>
  <si>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</si>
  <si>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</si>
  <si>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</si>
  <si>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</si>
  <si>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</si>
  <si>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</si>
  <si>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</si>
  <si>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</si>
  <si>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</si>
  <si>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</si>
  <si>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</si>
  <si>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</si>
  <si>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</si>
  <si>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</si>
  <si>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</si>
  <si>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</si>
  <si>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</si>
  <si>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</si>
  <si>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</si>
  <si>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</si>
  <si>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</si>
  <si>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</si>
  <si>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</si>
  <si>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</si>
  <si>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</si>
  <si>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</si>
  <si>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</si>
  <si>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</si>
  <si>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</si>
  <si>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</si>
  <si>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</si>
  <si>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</si>
  <si>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</si>
  <si>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</si>
  <si>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</si>
  <si>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</si>
  <si>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</si>
  <si>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</si>
  <si>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</si>
  <si>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</si>
  <si>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</si>
  <si>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</si>
  <si>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</si>
  <si>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</si>
  <si>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</si>
  <si>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</si>
  <si>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</si>
  <si>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</si>
  <si>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</si>
  <si>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</si>
  <si>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</si>
  <si>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</si>
  <si>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</si>
  <si>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</si>
  <si>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</si>
  <si>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</si>
  <si>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</si>
  <si>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</si>
  <si>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</si>
  <si>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</si>
  <si>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</si>
  <si>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</si>
  <si>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</si>
  <si>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</si>
  <si>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</si>
  <si>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</si>
  <si>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</si>
  <si>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</si>
  <si>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</si>
  <si>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</si>
  <si>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</si>
  <si>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</si>
  <si>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</si>
  <si>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</si>
  <si>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</si>
  <si>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</si>
  <si>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</si>
  <si>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</si>
  <si>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</si>
  <si>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</si>
  <si>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</si>
  <si>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</si>
  <si>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</si>
  <si>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</si>
  <si>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</si>
  <si>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</si>
  <si>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</si>
  <si>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</si>
  <si>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</si>
  <si>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</si>
  <si>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</si>
  <si>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</si>
  <si>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</si>
  <si>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</si>
  <si>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</si>
  <si>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</si>
  <si>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</si>
  <si>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</si>
  <si>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</si>
  <si>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</si>
  <si>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</si>
  <si>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</si>
  <si>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</si>
  <si>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</si>
  <si>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</si>
  <si>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</si>
  <si>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</si>
  <si>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</si>
  <si>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</si>
  <si>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</si>
  <si>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</si>
  <si>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</si>
  <si>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</si>
  <si>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</si>
  <si>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</si>
  <si>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</si>
  <si>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</si>
  <si>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</si>
  <si>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</si>
  <si>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</si>
  <si>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</si>
  <si>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</si>
  <si>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</si>
  <si>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</si>
  <si>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</si>
  <si>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</si>
  <si>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</si>
  <si>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</si>
  <si>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</si>
  <si>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</si>
  <si>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</si>
  <si>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</si>
  <si>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</si>
  <si>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</si>
  <si>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</si>
  <si>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</si>
  <si>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</si>
  <si>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</si>
  <si>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</si>
  <si>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</si>
  <si>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</si>
  <si>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</si>
  <si>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</si>
  <si>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</si>
  <si>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</si>
  <si>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</si>
  <si>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</si>
  <si>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</si>
  <si>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</si>
  <si>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</si>
  <si>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</si>
  <si>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</si>
  <si>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</si>
  <si>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</si>
  <si>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</si>
  <si>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</si>
  <si>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</si>
  <si>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</si>
  <si>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</si>
  <si>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</si>
  <si>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</si>
  <si>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</si>
  <si>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</si>
  <si>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</si>
  <si>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</si>
  <si>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</si>
  <si>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</si>
  <si>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</si>
  <si>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</si>
  <si>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</si>
  <si>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</si>
  <si>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</si>
  <si>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</si>
  <si>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</si>
  <si>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</si>
  <si>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</si>
  <si>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</si>
  <si>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</si>
  <si>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</si>
  <si>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</si>
  <si>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</si>
  <si>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</si>
  <si>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</si>
  <si>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</si>
  <si>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</si>
  <si>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</si>
  <si>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</si>
  <si>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</si>
  <si>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</si>
  <si>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</si>
  <si>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</si>
  <si>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</si>
  <si>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</si>
  <si>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</si>
  <si>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</si>
  <si>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</si>
  <si>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</si>
  <si>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</si>
  <si>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</si>
  <si>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</si>
  <si>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</si>
  <si>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</si>
  <si>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</si>
  <si>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</si>
  <si>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</si>
  <si>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</si>
  <si>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</si>
  <si>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</si>
  <si>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</si>
  <si>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</si>
  <si>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</si>
  <si>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</si>
  <si>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</si>
  <si>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</si>
  <si>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</si>
  <si>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</si>
  <si>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</si>
  <si>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</si>
  <si>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</si>
  <si>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</si>
  <si>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</si>
  <si>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</si>
  <si>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</si>
  <si>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</si>
  <si>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</si>
  <si>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</si>
  <si>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</si>
  <si>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</si>
  <si>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</si>
  <si>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</si>
  <si>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</si>
  <si>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</si>
  <si>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</si>
  <si>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</si>
  <si>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</si>
  <si>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</si>
  <si>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</si>
  <si>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</si>
  <si>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</si>
  <si>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</si>
  <si>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</si>
  <si>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</si>
  <si>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</si>
  <si>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</si>
  <si>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</si>
  <si>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</si>
  <si>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</si>
  <si>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</si>
  <si>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</si>
  <si>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</si>
  <si>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</si>
  <si>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</si>
  <si>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</si>
  <si>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</si>
  <si>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</si>
  <si>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</si>
  <si>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</si>
  <si>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</si>
  <si>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</si>
  <si>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</si>
  <si>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</si>
  <si>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</si>
  <si>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</si>
  <si>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</si>
  <si>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</si>
  <si>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</si>
  <si>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</si>
  <si>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</si>
  <si>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</si>
  <si>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</si>
  <si>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</si>
  <si>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</si>
  <si>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</si>
  <si>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</si>
  <si>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</si>
  <si>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</si>
  <si>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</si>
  <si>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</si>
  <si>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</si>
  <si>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</si>
  <si>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</si>
  <si>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</si>
  <si>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</si>
  <si>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</si>
  <si>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</si>
  <si>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</si>
  <si>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</si>
  <si>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</si>
  <si>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</si>
  <si>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</si>
  <si>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</si>
  <si>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</si>
  <si>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</si>
  <si>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</si>
  <si>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</si>
  <si>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</si>
  <si>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</si>
  <si>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</si>
  <si>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</si>
  <si>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</si>
  <si>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</si>
  <si>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</si>
  <si>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</si>
  <si>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</si>
  <si>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</si>
  <si>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</si>
  <si>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</si>
  <si>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</si>
  <si>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</si>
  <si>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</si>
  <si>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</si>
  <si>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</si>
  <si>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</si>
  <si>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</si>
  <si>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</si>
  <si>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</si>
  <si>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</si>
  <si>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</si>
  <si>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</si>
  <si>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</si>
  <si>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</si>
  <si>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</si>
  <si>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</si>
  <si>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</si>
  <si>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</si>
  <si>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</si>
  <si>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</si>
  <si>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</si>
  <si>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</si>
  <si>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</si>
  <si>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</si>
  <si>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</si>
  <si>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</si>
  <si>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</si>
  <si>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</si>
  <si>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</si>
  <si>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</si>
  <si>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</si>
  <si>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</si>
  <si>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</si>
  <si>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</si>
  <si>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</si>
  <si>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</si>
  <si>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</si>
  <si>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</si>
  <si>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</si>
  <si>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</si>
  <si>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</si>
  <si>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</si>
  <si>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</si>
  <si>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</si>
  <si>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</si>
  <si>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</si>
  <si>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</si>
  <si>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</si>
  <si>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</si>
  <si>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</si>
  <si>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</si>
  <si>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</si>
  <si>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</si>
  <si>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</si>
  <si>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</si>
  <si>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</si>
  <si>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</si>
  <si>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</si>
  <si>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</si>
  <si>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</si>
  <si>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</si>
  <si>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</si>
  <si>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</si>
  <si>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</si>
  <si>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</si>
  <si>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</si>
  <si>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</si>
  <si>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</si>
  <si>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</si>
  <si>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</si>
  <si>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</si>
  <si>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</si>
  <si>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</si>
  <si>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</si>
  <si>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</si>
  <si>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</si>
  <si>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</si>
  <si>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</si>
  <si>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</si>
  <si>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</si>
  <si>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</si>
  <si>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</si>
  <si>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</si>
  <si>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</si>
  <si>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</si>
  <si>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</si>
  <si>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</si>
  <si>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</si>
  <si>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</si>
  <si>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</si>
  <si>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</si>
  <si>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</si>
  <si>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</si>
  <si>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</si>
  <si>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</si>
  <si>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</si>
  <si>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</si>
  <si>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</si>
  <si>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</si>
  <si>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</si>
  <si>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</si>
  <si>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</si>
  <si>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</si>
  <si>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</si>
  <si>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</si>
  <si>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</si>
  <si>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</si>
  <si>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</si>
  <si>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</si>
  <si>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</si>
  <si>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</si>
  <si>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</si>
  <si>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</si>
  <si>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</si>
  <si>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</si>
  <si>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</si>
  <si>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</si>
  <si>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</si>
  <si>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</si>
  <si>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</si>
  <si>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</si>
  <si>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</si>
  <si>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</si>
  <si>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</si>
  <si>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</si>
  <si>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</si>
  <si>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</si>
  <si>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</si>
  <si>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</si>
  <si>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</si>
  <si>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</si>
  <si>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</si>
  <si>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</si>
  <si>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</si>
  <si>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</si>
  <si>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</si>
  <si>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</si>
  <si>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</si>
  <si>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</si>
  <si>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</si>
  <si>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</si>
  <si>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</si>
  <si>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</si>
  <si>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</si>
  <si>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</si>
  <si>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</si>
  <si>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</si>
  <si>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</si>
  <si>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</si>
  <si>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</si>
  <si>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</si>
  <si>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</si>
  <si>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</si>
  <si>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</si>
  <si>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</si>
  <si>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</si>
  <si>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</si>
  <si>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</si>
  <si>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</si>
  <si>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</si>
  <si>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</si>
  <si>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</si>
  <si>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</si>
  <si>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</si>
  <si>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</si>
  <si>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</si>
  <si>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</si>
  <si>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</si>
  <si>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</si>
  <si>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</si>
  <si>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</si>
  <si>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</si>
  <si>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</si>
  <si>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</si>
  <si>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</si>
  <si>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</si>
  <si>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</si>
  <si>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</si>
  <si>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</si>
  <si>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</si>
  <si>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</si>
  <si>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</si>
  <si>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</si>
  <si>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</si>
  <si>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</si>
  <si>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</si>
  <si>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</si>
  <si>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</si>
  <si>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</si>
  <si>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</si>
  <si>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</si>
  <si>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</si>
  <si>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</si>
  <si>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</si>
  <si>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</si>
  <si>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</si>
  <si>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</si>
  <si>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</si>
  <si>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</si>
  <si>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</si>
  <si>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</si>
  <si>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</si>
  <si>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</si>
  <si>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</si>
  <si>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</si>
  <si>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</si>
  <si>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</si>
  <si>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</si>
  <si>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</si>
  <si>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</si>
  <si>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</si>
  <si>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</si>
  <si>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</si>
  <si>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</si>
  <si>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</si>
  <si>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</si>
  <si>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</si>
  <si>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</si>
  <si>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</si>
  <si>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</si>
  <si>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</si>
  <si>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</si>
  <si>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</si>
  <si>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</si>
  <si>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</si>
  <si>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</si>
  <si>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</si>
  <si>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</si>
  <si>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</si>
  <si>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</si>
  <si>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</si>
  <si>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</si>
  <si>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</si>
  <si>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</si>
  <si>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</si>
  <si>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</si>
  <si>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</si>
  <si>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</si>
  <si>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</si>
  <si>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</si>
  <si>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</si>
  <si>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</si>
  <si>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</si>
  <si>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</si>
  <si>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</si>
  <si>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</si>
  <si>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</si>
  <si>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</si>
  <si>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</si>
  <si>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</si>
  <si>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</si>
  <si>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</si>
  <si>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</si>
  <si>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</si>
  <si>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</si>
  <si>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</si>
  <si>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</si>
  <si>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</si>
  <si>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</si>
  <si>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</si>
  <si>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</si>
  <si>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</si>
  <si>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</si>
  <si>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</si>
  <si>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</si>
  <si>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</si>
  <si>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</si>
  <si>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</si>
  <si>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</si>
  <si>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</si>
  <si>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</si>
  <si>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</si>
  <si>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</si>
  <si>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</si>
  <si>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</si>
  <si>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</si>
  <si>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</si>
  <si>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</si>
  <si>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</si>
  <si>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</si>
  <si>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</si>
  <si>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</si>
  <si>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</si>
  <si>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</si>
  <si>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</si>
  <si>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</si>
  <si>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</si>
  <si>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</si>
  <si>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</si>
  <si>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</si>
  <si>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</si>
  <si>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</si>
  <si>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</si>
  <si>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</si>
  <si>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</si>
  <si>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</si>
  <si>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</si>
  <si>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</si>
  <si>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</si>
  <si>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</si>
  <si>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</si>
  <si>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</si>
  <si>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</si>
  <si>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</si>
  <si>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</si>
  <si>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</si>
  <si>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</si>
  <si>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</si>
  <si>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</si>
  <si>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</si>
  <si>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</si>
  <si>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</si>
  <si>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</si>
  <si>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</si>
  <si>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</si>
  <si>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</si>
  <si>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</si>
  <si>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</si>
  <si>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</si>
  <si>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</si>
  <si>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</si>
  <si>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</si>
  <si>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</si>
  <si>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</si>
  <si>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</si>
  <si>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</si>
  <si>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</si>
  <si>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</si>
  <si>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</si>
  <si>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</si>
  <si>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</si>
  <si>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</si>
  <si>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</si>
  <si>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</si>
  <si>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</si>
  <si>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</si>
  <si>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</si>
  <si>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</si>
  <si>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</si>
  <si>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</si>
  <si>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</si>
  <si>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</si>
  <si>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</si>
  <si>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</si>
  <si>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</si>
  <si>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</si>
  <si>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</si>
  <si>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</si>
  <si>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</si>
  <si>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</si>
  <si>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</si>
  <si>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</si>
  <si>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</si>
  <si>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</si>
  <si>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</si>
  <si>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</si>
  <si>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</si>
  <si>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</si>
  <si>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</si>
  <si>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</si>
  <si>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</si>
  <si>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</si>
  <si>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</si>
  <si>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</si>
  <si>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</si>
  <si>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</si>
  <si>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</si>
  <si>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</si>
  <si>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</si>
  <si>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</si>
  <si>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</si>
  <si>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</si>
  <si>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</si>
  <si>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</si>
  <si>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</si>
  <si>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</si>
  <si>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</si>
  <si>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</si>
  <si>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</si>
  <si>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</si>
  <si>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</si>
  <si>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</si>
  <si>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</si>
  <si>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</si>
  <si>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</si>
  <si>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</si>
  <si>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</si>
  <si>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</si>
  <si>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</si>
  <si>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</si>
  <si>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</si>
  <si>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</si>
  <si>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</si>
  <si>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</si>
  <si>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</si>
  <si>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</si>
  <si>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</si>
  <si>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</si>
  <si>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</si>
  <si>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</si>
  <si>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</si>
  <si>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</si>
  <si>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</si>
  <si>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</si>
  <si>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</si>
  <si>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</si>
  <si>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</si>
  <si>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</si>
  <si>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</si>
  <si>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</si>
  <si>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</si>
  <si>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</si>
  <si>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</si>
  <si>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</si>
  <si>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</si>
  <si>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</si>
  <si>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</si>
  <si>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</si>
  <si>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</si>
  <si>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</si>
  <si>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</si>
  <si>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</si>
  <si>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</si>
  <si>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</si>
  <si>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</si>
  <si>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</si>
  <si>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</si>
  <si>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</si>
  <si>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</si>
  <si>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</si>
  <si>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</si>
  <si>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</si>
  <si>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</si>
  <si>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</si>
  <si>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</si>
  <si>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</si>
  <si>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</si>
  <si>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</si>
  <si>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</si>
  <si>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</si>
  <si>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</si>
  <si>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</si>
  <si>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</si>
  <si>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</si>
  <si>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</si>
  <si>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</si>
  <si>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</si>
  <si>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</si>
  <si>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</si>
  <si>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</si>
  <si>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</si>
  <si>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</si>
  <si>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</si>
  <si>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</si>
  <si>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</si>
  <si>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</si>
  <si>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</si>
  <si>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</si>
  <si>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</si>
  <si>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</si>
  <si>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</si>
  <si>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</si>
  <si>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</si>
  <si>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</si>
  <si>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</si>
  <si>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</si>
  <si>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</si>
  <si>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</si>
  <si>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</si>
  <si>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</si>
  <si>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</si>
  <si>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</si>
  <si>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</si>
  <si>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</si>
  <si>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</si>
  <si>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</si>
  <si>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</si>
  <si>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</si>
  <si>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</si>
  <si>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</si>
  <si>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</si>
  <si>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</si>
  <si>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</si>
  <si>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</si>
  <si>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</si>
  <si>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</si>
  <si>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</si>
  <si>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</si>
  <si>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</si>
  <si>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</si>
  <si>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</si>
  <si>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</si>
  <si>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</si>
  <si>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</si>
  <si>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</si>
  <si>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</si>
  <si>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</si>
  <si>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</si>
  <si>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</si>
  <si>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</si>
  <si>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</si>
  <si>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</si>
  <si>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</si>
  <si>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</si>
  <si>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</si>
  <si>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</si>
  <si>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</si>
  <si>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</si>
  <si>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</si>
  <si>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</si>
  <si>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</si>
  <si>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</si>
  <si>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</si>
  <si>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</si>
  <si>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</si>
  <si>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</si>
  <si>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</si>
  <si>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</si>
  <si>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</si>
  <si>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</si>
  <si>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</si>
  <si>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</si>
  <si>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</si>
  <si>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</si>
  <si>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</si>
  <si>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</si>
  <si>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</si>
  <si>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</si>
  <si>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</si>
  <si>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</si>
  <si>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</si>
  <si>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</si>
  <si>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</si>
  <si>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</si>
  <si>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</si>
  <si>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</si>
  <si>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</si>
  <si>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</si>
  <si>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</si>
  <si>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</si>
  <si>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</si>
  <si>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</si>
  <si>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</si>
  <si>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</si>
  <si>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</si>
  <si>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</si>
  <si>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</si>
  <si>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</si>
  <si>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</si>
  <si>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</si>
  <si>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</si>
  <si>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</si>
  <si>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</si>
  <si>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</si>
  <si>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</si>
  <si>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</si>
  <si>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</si>
  <si>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</si>
  <si>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</si>
  <si>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</si>
  <si>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</si>
  <si>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</si>
  <si>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</si>
  <si>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</si>
  <si>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</si>
  <si>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</si>
  <si>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</si>
  <si>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</si>
  <si>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</si>
  <si>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</si>
  <si>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</si>
  <si>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</si>
  <si>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</si>
  <si>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</si>
  <si>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</si>
  <si>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</si>
  <si>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</si>
  <si>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</si>
  <si>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</si>
  <si>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</si>
  <si>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</si>
  <si>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</si>
  <si>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</si>
  <si>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</si>
  <si>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</si>
  <si>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</si>
  <si>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</si>
  <si>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</si>
  <si>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</si>
  <si>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</si>
  <si>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</si>
  <si>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</si>
  <si>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</si>
  <si>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</si>
  <si>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</si>
  <si>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</si>
  <si>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</si>
  <si>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</si>
  <si>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</si>
  <si>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</si>
  <si>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</si>
  <si>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</si>
  <si>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</si>
  <si>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</si>
  <si>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</si>
  <si>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</si>
  <si>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</si>
  <si>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</si>
  <si>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</si>
  <si>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</si>
  <si>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</si>
  <si>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</si>
  <si>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</si>
  <si>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</si>
  <si>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</si>
  <si>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</si>
  <si>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</si>
  <si>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</si>
  <si>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</si>
  <si>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</si>
  <si>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</si>
  <si>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</si>
  <si>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</si>
  <si>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</si>
  <si>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</si>
  <si>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</si>
  <si>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</si>
  <si>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</si>
  <si>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</si>
  <si>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</si>
  <si>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</si>
  <si>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</si>
  <si>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</si>
  <si>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</si>
  <si>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</si>
  <si>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</si>
  <si>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</si>
  <si>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</si>
  <si>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</si>
  <si>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</si>
  <si>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</si>
  <si>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</si>
  <si>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</si>
  <si>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</si>
  <si>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</si>
  <si>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</si>
  <si>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</si>
  <si>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</si>
  <si>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</si>
  <si>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</si>
  <si>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</si>
  <si>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</si>
  <si>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</si>
  <si>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</si>
  <si>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</si>
  <si>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</si>
  <si>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</si>
  <si>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</si>
  <si>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</si>
  <si>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</si>
  <si>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</si>
  <si>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</si>
  <si>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</si>
  <si>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</si>
  <si>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</si>
  <si>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</si>
  <si>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</si>
  <si>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</si>
  <si>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</si>
  <si>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</si>
  <si>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</si>
  <si>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</si>
  <si>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</si>
  <si>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</si>
  <si>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</si>
  <si>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</si>
  <si>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</si>
  <si>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</si>
  <si>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</si>
  <si>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</si>
  <si>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</si>
  <si>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</si>
  <si>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</si>
  <si>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</si>
  <si>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</si>
  <si>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</si>
  <si>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</si>
  <si>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</si>
  <si>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</si>
  <si>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</si>
  <si>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</si>
  <si>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</si>
  <si>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</si>
  <si>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</si>
  <si>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</si>
  <si>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</si>
  <si>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</si>
  <si>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</si>
  <si>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</si>
  <si>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</si>
  <si>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</si>
  <si>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</si>
  <si>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</si>
  <si>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</si>
  <si>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</si>
  <si>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</si>
  <si>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</si>
  <si>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</si>
  <si>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</si>
  <si>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</si>
  <si>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</si>
  <si>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</si>
  <si>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</si>
  <si>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</si>
  <si>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</si>
  <si>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</si>
  <si>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</si>
  <si>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</si>
  <si>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</si>
  <si>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</si>
  <si>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</si>
  <si>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</si>
  <si>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</si>
  <si>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</si>
  <si>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</si>
  <si>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</si>
  <si>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</si>
  <si>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</si>
  <si>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</si>
  <si>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</si>
  <si>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</si>
  <si>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</si>
  <si>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</si>
  <si>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</si>
  <si>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</si>
  <si>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</si>
  <si>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</si>
  <si>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</si>
  <si>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</si>
  <si>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</si>
  <si>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</si>
  <si>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</si>
  <si>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</si>
  <si>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</si>
  <si>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</si>
  <si>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</si>
  <si>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</si>
  <si>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</si>
  <si>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</si>
  <si>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</si>
  <si>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</si>
  <si>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</si>
  <si>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</si>
  <si>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</si>
  <si>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</si>
  <si>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</si>
  <si>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</si>
  <si>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</si>
  <si>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</si>
  <si>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</si>
  <si>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</si>
  <si>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</si>
  <si>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</si>
  <si>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</si>
  <si>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</si>
  <si>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</si>
  <si>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</si>
  <si>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</si>
  <si>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</si>
  <si>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</si>
  <si>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</si>
  <si>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</si>
  <si>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</si>
  <si>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</si>
  <si>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</si>
  <si>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</si>
  <si>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</si>
  <si>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</si>
  <si>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</si>
  <si>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</si>
  <si>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</si>
  <si>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</si>
  <si>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</si>
  <si>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</si>
  <si>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</si>
  <si>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</si>
  <si>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</si>
  <si>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</si>
  <si>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</si>
  <si>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</si>
  <si>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</si>
  <si>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</si>
  <si>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</si>
  <si>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</si>
  <si>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</si>
  <si>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</si>
  <si>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</si>
  <si>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</si>
  <si>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</si>
  <si>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</si>
  <si>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</si>
  <si>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</si>
  <si>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</si>
  <si>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</si>
  <si>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</si>
  <si>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</si>
  <si>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</si>
  <si>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</si>
  <si>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</si>
  <si>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</si>
  <si>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</si>
  <si>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</si>
  <si>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</si>
  <si>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</si>
  <si>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</si>
  <si>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</si>
  <si>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</si>
  <si>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</si>
  <si>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</si>
  <si>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</si>
  <si>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</si>
  <si>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</si>
  <si>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</si>
  <si>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</si>
  <si>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</si>
  <si>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</si>
  <si>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</si>
  <si>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</si>
  <si>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</si>
  <si>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</si>
  <si>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</si>
  <si>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</si>
  <si>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</si>
  <si>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</si>
  <si>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</si>
  <si>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</si>
  <si>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</si>
  <si>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</si>
  <si>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</si>
  <si>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</si>
  <si>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</si>
  <si>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</si>
  <si>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</si>
  <si>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</si>
  <si>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</si>
  <si>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</si>
  <si>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</si>
  <si>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</si>
  <si>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</si>
  <si>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</si>
  <si>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</si>
  <si>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</si>
  <si>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</si>
  <si>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</si>
  <si>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</si>
  <si>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</si>
  <si>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</si>
  <si>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</si>
  <si>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</si>
  <si>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</si>
  <si>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</si>
  <si>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</si>
  <si>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</si>
  <si>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</si>
  <si>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</si>
  <si>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</si>
  <si>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</si>
  <si>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</si>
  <si>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</si>
  <si>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</si>
  <si>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</si>
  <si>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</si>
  <si>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</si>
  <si>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</si>
  <si>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</si>
  <si>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</si>
  <si>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</si>
  <si>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</si>
  <si>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</si>
  <si>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</si>
  <si>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</si>
  <si>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</si>
  <si>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</si>
  <si>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</si>
  <si>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</si>
  <si>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</si>
  <si>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</si>
  <si>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</si>
  <si>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</si>
  <si>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</si>
  <si>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</si>
  <si>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</si>
  <si>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</si>
  <si>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</si>
  <si>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</si>
  <si>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</si>
  <si>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</si>
  <si>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</si>
  <si>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</si>
  <si>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</si>
  <si>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</si>
  <si>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</si>
  <si>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</si>
  <si>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</si>
  <si>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</si>
  <si>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</si>
  <si>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</si>
  <si>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</si>
  <si>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</si>
  <si>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</si>
  <si>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</si>
  <si>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</si>
  <si>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</si>
  <si>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</si>
  <si>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</si>
  <si>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</si>
  <si>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</si>
  <si>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</si>
  <si>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</si>
  <si>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</si>
  <si>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</si>
  <si>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</si>
  <si>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</si>
  <si>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</si>
  <si>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</si>
  <si>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</si>
  <si>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</si>
  <si>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</si>
  <si>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</si>
  <si>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</si>
  <si>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</si>
  <si>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</si>
  <si>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</si>
  <si>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</si>
  <si>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</si>
  <si>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</si>
  <si>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</si>
  <si>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</si>
  <si>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</si>
  <si>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</si>
  <si>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</si>
  <si>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</si>
  <si>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</si>
  <si>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</si>
  <si>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</si>
  <si>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</si>
  <si>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</si>
  <si>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</si>
  <si>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</si>
  <si>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</si>
  <si>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</si>
  <si>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</si>
  <si>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</si>
  <si>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</si>
  <si>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</si>
  <si>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</si>
  <si>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</si>
  <si>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</si>
  <si>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</si>
  <si>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</si>
  <si>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</si>
  <si>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</si>
  <si>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</si>
  <si>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</si>
  <si>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</si>
  <si>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</si>
  <si>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</si>
  <si>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</si>
  <si>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</si>
  <si>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</si>
  <si>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</si>
  <si>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</si>
  <si>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</si>
  <si>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</si>
  <si>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</si>
  <si>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</si>
  <si>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</si>
  <si>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</si>
  <si>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</si>
  <si>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</si>
  <si>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</si>
  <si>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</si>
  <si>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</si>
  <si>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</si>
  <si>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</si>
  <si>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</si>
  <si>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</si>
  <si>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</si>
  <si>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</si>
  <si>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</si>
  <si>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</si>
  <si>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</si>
  <si>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</si>
  <si>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</si>
  <si>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</si>
  <si>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</si>
  <si>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</si>
  <si>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</si>
  <si>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</si>
  <si>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</si>
  <si>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</si>
  <si>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</si>
  <si>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</si>
  <si>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</si>
  <si>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</si>
  <si>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</si>
  <si>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</si>
  <si>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</si>
  <si>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</si>
  <si>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</si>
  <si>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</si>
  <si>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</si>
  <si>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</si>
  <si>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</si>
  <si>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</si>
  <si>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</si>
  <si>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</si>
  <si>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</si>
  <si>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</si>
  <si>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</si>
  <si>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</si>
  <si>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</si>
  <si>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</si>
  <si>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</si>
  <si>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</si>
  <si>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</si>
  <si>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</si>
  <si>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</si>
  <si>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</si>
  <si>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</si>
  <si>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</si>
  <si>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</si>
  <si>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</si>
  <si>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</si>
  <si>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</si>
  <si>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</si>
  <si>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</si>
  <si>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</si>
  <si>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</si>
  <si>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</si>
  <si>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</si>
  <si>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</si>
  <si>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</si>
  <si>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</si>
  <si>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</si>
  <si>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</si>
  <si>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</si>
  <si>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</si>
  <si>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</si>
  <si>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</si>
  <si>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</si>
  <si>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</si>
  <si>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</si>
  <si>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</si>
  <si>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</si>
  <si>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</si>
  <si>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</si>
  <si>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</si>
  <si>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</si>
  <si>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</si>
  <si>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</si>
  <si>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</si>
  <si>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</si>
  <si>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</si>
  <si>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</si>
  <si>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</si>
  <si>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</si>
  <si>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</si>
  <si>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</si>
  <si>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</si>
  <si>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</si>
  <si>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</si>
  <si>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</si>
  <si>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</si>
  <si>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</si>
  <si>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</si>
  <si>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</si>
  <si>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</si>
  <si>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</si>
  <si>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</si>
  <si>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</si>
  <si>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</si>
  <si>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</si>
  <si>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</si>
  <si>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</si>
  <si>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</si>
  <si>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</si>
  <si>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</si>
  <si>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</si>
  <si>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</si>
  <si>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</si>
  <si>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</si>
  <si>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</si>
  <si>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</si>
  <si>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</si>
  <si>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</si>
  <si>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</si>
  <si>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</si>
  <si>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</si>
  <si>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</si>
  <si>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</si>
  <si>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</si>
  <si>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</si>
  <si>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</si>
  <si>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</si>
  <si>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</si>
  <si>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</si>
  <si>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</si>
  <si>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</si>
  <si>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</si>
  <si>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</si>
  <si>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</si>
  <si>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</si>
  <si>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</si>
  <si>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</si>
  <si>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</si>
  <si>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</si>
  <si>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</si>
  <si>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</si>
  <si>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</si>
  <si>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</si>
  <si>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</si>
  <si>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</si>
  <si>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</si>
  <si>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</si>
  <si>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</si>
  <si>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</si>
  <si>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</si>
  <si>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</si>
  <si>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</si>
  <si>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</si>
  <si>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</si>
  <si>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</si>
  <si>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</si>
  <si>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</si>
  <si>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</si>
  <si>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</si>
  <si>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</si>
  <si>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</si>
  <si>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</si>
  <si>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</si>
  <si>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</si>
  <si>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</si>
  <si>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</si>
  <si>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</si>
  <si>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</si>
  <si>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</si>
  <si>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</si>
  <si>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</si>
  <si>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</si>
  <si>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</si>
  <si>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</si>
  <si>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</si>
  <si>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</si>
  <si>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</si>
  <si>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</si>
  <si>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</si>
  <si>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</si>
  <si>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</si>
  <si>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</si>
  <si>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</si>
  <si>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</si>
  <si>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</si>
  <si>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</si>
  <si>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</si>
  <si>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</si>
  <si>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</si>
  <si>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</si>
  <si>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</si>
  <si>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</si>
  <si>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</si>
  <si>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</si>
  <si>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</si>
  <si>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</si>
  <si>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</si>
  <si>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</si>
  <si>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</si>
  <si>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</si>
  <si>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</si>
  <si>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</si>
  <si>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</si>
  <si>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</si>
  <si>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</si>
  <si>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</si>
  <si>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</si>
  <si>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</si>
  <si>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</si>
  <si>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</si>
  <si>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</si>
  <si>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</si>
  <si>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</si>
  <si>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</si>
  <si>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</si>
  <si>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</si>
  <si>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</si>
  <si>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</si>
  <si>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</si>
  <si>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</si>
  <si>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</si>
  <si>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</si>
  <si>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</si>
  <si>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</si>
  <si>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</si>
  <si>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</si>
  <si>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</si>
  <si>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</si>
  <si>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</si>
  <si>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</si>
  <si>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</si>
  <si>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</si>
  <si>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</si>
  <si>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</si>
  <si>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</si>
  <si>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</si>
  <si>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</si>
  <si>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</si>
  <si>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</si>
  <si>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</si>
  <si>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</si>
  <si>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</si>
  <si>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</si>
  <si>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</si>
  <si>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</si>
  <si>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</si>
  <si>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</si>
  <si>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</si>
  <si>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</si>
  <si>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</si>
  <si>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</si>
  <si>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</si>
  <si>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</si>
  <si>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</si>
  <si>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</si>
  <si>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</si>
  <si>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</si>
  <si>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</si>
  <si>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</si>
  <si>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</si>
  <si>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</si>
  <si>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</si>
  <si>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</si>
  <si>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</si>
  <si>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</si>
  <si>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</si>
  <si>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</si>
  <si>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</si>
  <si>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</si>
  <si>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</si>
  <si>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</si>
  <si>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</si>
  <si>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</si>
  <si>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</si>
  <si>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</si>
  <si>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</si>
  <si>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</si>
  <si>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</si>
  <si>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</si>
  <si>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</si>
  <si>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</si>
  <si>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</si>
  <si>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</si>
  <si>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</si>
  <si>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</si>
  <si>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</si>
  <si>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</si>
  <si>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</si>
  <si>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</si>
  <si>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</si>
  <si>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</si>
  <si>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</si>
  <si>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</si>
  <si>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</si>
  <si>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</si>
  <si>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</si>
  <si>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</si>
  <si>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</si>
  <si>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</si>
  <si>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</si>
  <si>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</si>
  <si>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</si>
  <si>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</si>
  <si>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</si>
  <si>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</si>
  <si>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</si>
  <si>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</si>
  <si>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</si>
  <si>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</si>
  <si>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</si>
  <si>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</si>
  <si>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</si>
  <si>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</si>
  <si>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</si>
  <si>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</si>
  <si>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</si>
  <si>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</si>
  <si>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</si>
  <si>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</si>
  <si>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</si>
  <si>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</si>
  <si>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</si>
  <si>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</si>
  <si>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</si>
  <si>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</si>
  <si>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</si>
  <si>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</si>
  <si>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</si>
  <si>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</si>
  <si>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</si>
  <si>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</si>
  <si>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</si>
  <si>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</si>
  <si>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</si>
  <si>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</si>
  <si>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</si>
  <si>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</si>
  <si>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</si>
  <si>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</si>
  <si>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</si>
  <si>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</si>
  <si>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</si>
  <si>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</si>
  <si>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</si>
  <si>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</si>
  <si>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</si>
  <si>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</si>
  <si>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</si>
  <si>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</si>
  <si>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</si>
  <si>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</si>
  <si>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</si>
  <si>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</si>
  <si>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</si>
  <si>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</si>
  <si>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</si>
  <si>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</si>
  <si>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</si>
  <si>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</si>
  <si>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</si>
  <si>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</si>
  <si>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</si>
  <si>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</si>
  <si>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</si>
  <si>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</si>
  <si>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</si>
  <si>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</si>
  <si>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</si>
  <si>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</si>
  <si>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</si>
  <si>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</si>
  <si>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</si>
  <si>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</si>
  <si>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</si>
  <si>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</si>
  <si>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</si>
  <si>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</si>
  <si>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</si>
  <si>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</si>
  <si>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</si>
  <si>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</si>
  <si>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</si>
  <si>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</si>
  <si>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</si>
  <si>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</si>
  <si>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</si>
  <si>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</si>
  <si>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</si>
  <si>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</si>
  <si>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</si>
  <si>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</si>
  <si>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</si>
  <si>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</si>
  <si>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</si>
  <si>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</si>
  <si>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</si>
  <si>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</si>
  <si>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</si>
  <si>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</si>
  <si>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</si>
  <si>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</si>
  <si>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</si>
  <si>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</si>
  <si>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</si>
  <si>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</si>
  <si>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</si>
  <si>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</si>
  <si>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</si>
  <si>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</si>
  <si>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</si>
  <si>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</si>
  <si>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</si>
  <si>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</si>
  <si>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</si>
  <si>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</si>
  <si>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</si>
  <si>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</si>
  <si>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</si>
  <si>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</si>
  <si>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</si>
  <si>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</si>
  <si>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</si>
  <si>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</si>
  <si>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</si>
  <si>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</si>
  <si>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</si>
  <si>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</si>
  <si>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</si>
  <si>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</si>
  <si>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</si>
  <si>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</si>
  <si>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</si>
  <si>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</si>
  <si>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</si>
  <si>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</si>
  <si>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</si>
  <si>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</si>
  <si>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</si>
  <si>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</si>
  <si>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</si>
  <si>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</si>
  <si>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</si>
  <si>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</si>
  <si>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</si>
  <si>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</si>
  <si>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</si>
  <si>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</si>
  <si>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</si>
  <si>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</si>
  <si>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</si>
  <si>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</si>
  <si>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</si>
  <si>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</si>
  <si>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</si>
  <si>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</si>
  <si>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</si>
  <si>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</si>
  <si>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</si>
  <si>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</si>
  <si>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</si>
  <si>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</si>
  <si>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</si>
  <si>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</si>
  <si>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</si>
  <si>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</si>
  <si>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</si>
  <si>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</si>
  <si>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</si>
  <si>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</si>
  <si>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</si>
  <si>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</si>
  <si>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</si>
  <si>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</si>
  <si>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</si>
  <si>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</si>
  <si>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</si>
  <si>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</si>
  <si>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</si>
  <si>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</si>
  <si>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</si>
  <si>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</si>
  <si>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</si>
  <si>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</si>
  <si>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</si>
  <si>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</si>
  <si>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</si>
  <si>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</si>
  <si>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</si>
  <si>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</si>
  <si>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</si>
  <si>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</si>
  <si>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</si>
  <si>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</si>
  <si>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</si>
  <si>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</si>
  <si>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</si>
  <si>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</si>
  <si>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</si>
  <si>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</si>
  <si>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</si>
  <si>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</si>
  <si>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</si>
  <si>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</si>
  <si>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</si>
  <si>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</si>
  <si>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</si>
  <si>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</si>
  <si>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</si>
  <si>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</si>
  <si>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</si>
  <si>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</si>
  <si>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</si>
  <si>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</si>
  <si>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</si>
  <si>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</si>
  <si>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</si>
  <si>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</si>
  <si>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</si>
  <si>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</si>
  <si>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</si>
  <si>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</si>
  <si>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</si>
  <si>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</si>
  <si>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</si>
  <si>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</si>
  <si>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</si>
  <si>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</si>
  <si>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</si>
  <si>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</si>
  <si>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</si>
  <si>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</si>
  <si>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</si>
  <si>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</si>
  <si>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</si>
  <si>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</si>
  <si>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</si>
  <si>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</si>
  <si>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</si>
  <si>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</si>
  <si>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</si>
  <si>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</si>
  <si>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</si>
  <si>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</si>
  <si>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</si>
  <si>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</si>
  <si>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</si>
  <si>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</si>
  <si>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</si>
  <si>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</si>
  <si>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</si>
  <si>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</si>
  <si>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</si>
  <si>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</si>
  <si>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</si>
  <si>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</si>
  <si>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</si>
  <si>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</si>
  <si>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</si>
  <si>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</si>
  <si>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</si>
  <si>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</si>
  <si>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</si>
  <si>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</si>
  <si>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</si>
  <si>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</si>
  <si>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</si>
  <si>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</si>
  <si>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</si>
  <si>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</si>
  <si>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</si>
  <si>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</si>
  <si>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</si>
  <si>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</si>
  <si>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</si>
  <si>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</si>
  <si>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</si>
  <si>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</si>
  <si>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</si>
  <si>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</si>
  <si>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</si>
  <si>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</si>
  <si>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</si>
  <si>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</si>
  <si>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</si>
  <si>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</si>
  <si>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</si>
  <si>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</si>
  <si>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</si>
  <si>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</si>
  <si>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</si>
  <si>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</si>
  <si>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</si>
  <si>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</si>
  <si>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</si>
  <si>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</si>
  <si>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</si>
  <si>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</si>
  <si>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</si>
  <si>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</si>
  <si>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</si>
  <si>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</si>
  <si>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</si>
  <si>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</si>
  <si>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</si>
  <si>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</si>
  <si>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</si>
  <si>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</si>
  <si>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</si>
  <si>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</si>
  <si>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</si>
  <si>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</si>
  <si>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</si>
  <si>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</si>
  <si>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</si>
  <si>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</si>
  <si>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</si>
  <si>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</si>
  <si>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</si>
  <si>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</si>
  <si>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</si>
  <si>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</si>
  <si>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</si>
  <si>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</si>
  <si>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</si>
  <si>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</si>
  <si>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</si>
  <si>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</si>
  <si>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</si>
  <si>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</si>
  <si>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</si>
  <si>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</si>
  <si>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</si>
  <si>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</si>
  <si>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</si>
  <si>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</si>
  <si>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</si>
  <si>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</si>
  <si>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</si>
  <si>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</si>
  <si>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</si>
  <si>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</si>
  <si>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</si>
  <si>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</si>
  <si>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</si>
  <si>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</si>
  <si>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</si>
  <si>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</si>
  <si>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</si>
  <si>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</si>
  <si>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</si>
  <si>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</si>
  <si>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</si>
  <si>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</si>
  <si>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</si>
  <si>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</si>
  <si>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</si>
  <si>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</si>
  <si>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</si>
  <si>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</si>
  <si>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</si>
  <si>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</si>
  <si>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</si>
  <si>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</si>
  <si>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</si>
  <si>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</si>
  <si>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</si>
  <si>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</si>
  <si>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</si>
  <si>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</si>
  <si>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</si>
  <si>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</si>
  <si>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</si>
  <si>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</si>
  <si>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</si>
  <si>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</si>
  <si>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</si>
  <si>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</si>
  <si>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</si>
  <si>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</si>
  <si>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</si>
  <si>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</si>
  <si>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</si>
  <si>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</si>
  <si>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</si>
  <si>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</si>
  <si>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</si>
  <si>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</si>
  <si>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</si>
  <si>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</si>
  <si>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</si>
  <si>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</si>
  <si>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</si>
  <si>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</si>
  <si>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</si>
  <si>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</si>
  <si>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</si>
  <si>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</si>
  <si>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</si>
  <si>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</si>
  <si>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</si>
  <si>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</si>
  <si>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</si>
  <si>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</si>
  <si>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</si>
  <si>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</si>
  <si>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</si>
  <si>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</si>
  <si>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</si>
  <si>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</si>
  <si>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</si>
  <si>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</si>
  <si>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</si>
  <si>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</si>
  <si>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</si>
  <si>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</si>
  <si>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</si>
  <si>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</si>
  <si>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</si>
  <si>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</si>
  <si>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</si>
  <si>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</si>
  <si>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</si>
  <si>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</si>
  <si>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</si>
  <si>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</si>
  <si>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</si>
  <si>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</si>
  <si>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</si>
  <si>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</si>
  <si>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</si>
  <si>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</si>
  <si>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</si>
  <si>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</si>
  <si>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</si>
  <si>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</si>
  <si>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</si>
  <si>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</si>
  <si>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</si>
  <si>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</si>
  <si>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</si>
  <si>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</si>
  <si>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</si>
  <si>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</si>
  <si>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</si>
  <si>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</si>
  <si>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</si>
  <si>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</si>
  <si>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</si>
  <si>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</si>
  <si>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</si>
  <si>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</si>
  <si>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</si>
  <si>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</si>
  <si>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</si>
  <si>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</si>
  <si>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</si>
  <si>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</si>
  <si>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</si>
  <si>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</si>
  <si>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</si>
  <si>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</si>
  <si>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</si>
  <si>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</si>
  <si>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</si>
  <si>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</si>
  <si>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</si>
  <si>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</si>
  <si>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</si>
  <si>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</si>
  <si>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</si>
  <si>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</si>
  <si>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</si>
  <si>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</si>
  <si>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</si>
  <si>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</si>
  <si>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</si>
  <si>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</si>
  <si>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</si>
  <si>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</si>
  <si>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</si>
  <si>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</si>
  <si>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</si>
  <si>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</si>
  <si>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</si>
  <si>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</si>
  <si>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</si>
  <si>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</si>
  <si>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</si>
  <si>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</si>
  <si>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</si>
  <si>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</si>
  <si>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</si>
  <si>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</si>
  <si>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</si>
  <si>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</si>
  <si>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</si>
  <si>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</si>
  <si>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</si>
  <si>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</si>
  <si>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</si>
  <si>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</si>
  <si>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</si>
  <si>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</si>
  <si>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</si>
  <si>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</si>
  <si>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</si>
  <si>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</si>
  <si>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</si>
  <si>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</si>
  <si>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</si>
  <si>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</si>
  <si>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</si>
  <si>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</si>
  <si>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</si>
  <si>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</si>
  <si>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</si>
  <si>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</si>
  <si>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</si>
  <si>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</si>
  <si>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</si>
  <si>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</si>
  <si>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</si>
  <si>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</si>
  <si>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</si>
  <si>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</si>
  <si>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</si>
  <si>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</si>
  <si>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</si>
  <si>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</si>
  <si>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</si>
  <si>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</si>
  <si>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</si>
  <si>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</si>
  <si>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</si>
  <si>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</si>
  <si>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</si>
  <si>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</si>
  <si>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</si>
  <si>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</si>
  <si>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</si>
  <si>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</si>
  <si>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</si>
  <si>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</si>
  <si>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</si>
  <si>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</si>
  <si>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</si>
  <si>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</si>
  <si>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</si>
  <si>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</si>
  <si>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</si>
  <si>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</si>
  <si>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</si>
  <si>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</si>
  <si>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</si>
  <si>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</si>
  <si>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</si>
  <si>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</si>
  <si>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</si>
  <si>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</si>
  <si>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</si>
  <si>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</si>
  <si>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</si>
  <si>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</si>
  <si>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</si>
  <si>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</si>
  <si>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</si>
  <si>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</si>
  <si>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</si>
  <si>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</si>
  <si>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</si>
  <si>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</si>
  <si>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</si>
  <si>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</si>
  <si>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</si>
  <si>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</si>
  <si>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</si>
  <si>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</si>
  <si>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</si>
  <si>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</si>
  <si>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</si>
  <si>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</si>
  <si>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</si>
  <si>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</si>
  <si>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</si>
  <si>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</si>
  <si>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</si>
  <si>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</si>
  <si>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</si>
  <si>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</si>
  <si>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</si>
  <si>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</si>
  <si>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</si>
  <si>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</si>
  <si>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</si>
  <si>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</si>
  <si>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</si>
  <si>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</si>
  <si>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</si>
  <si>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</si>
  <si>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</si>
  <si>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</si>
  <si>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</si>
  <si>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</si>
  <si>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</si>
  <si>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</si>
  <si>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</si>
  <si>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</si>
  <si>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</si>
  <si>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</si>
  <si>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</si>
  <si>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</si>
  <si>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</si>
  <si>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</si>
  <si>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</si>
  <si>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</si>
  <si>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</si>
  <si>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</si>
  <si>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</si>
  <si>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</si>
  <si>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</si>
  <si>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</si>
  <si>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</si>
  <si>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</si>
  <si>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</si>
  <si>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</si>
  <si>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</si>
  <si>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</si>
  <si>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</si>
  <si>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</si>
  <si>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</si>
  <si>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</si>
  <si>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</si>
  <si>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</si>
  <si>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</si>
  <si>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</si>
  <si>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</si>
  <si>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</si>
  <si>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</si>
  <si>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</si>
  <si>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</si>
  <si>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</si>
  <si>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</si>
  <si>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</si>
  <si>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</si>
  <si>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</si>
  <si>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</si>
  <si>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</si>
  <si>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</si>
  <si>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</si>
  <si>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</si>
  <si>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</si>
  <si>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</si>
  <si>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</si>
  <si>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</si>
  <si>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</si>
  <si>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</si>
  <si>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</si>
  <si>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</si>
  <si>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</si>
  <si>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</si>
  <si>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</si>
  <si>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</si>
  <si>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</si>
  <si>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</si>
  <si>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</si>
  <si>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</si>
  <si>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</si>
  <si>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</si>
  <si>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</si>
  <si>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</si>
  <si>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</si>
  <si>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</si>
  <si>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</si>
  <si>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</si>
  <si>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</si>
  <si>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</si>
  <si>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</si>
  <si>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</si>
  <si>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</si>
  <si>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</si>
  <si>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</si>
  <si>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</si>
  <si>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</si>
  <si>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</si>
  <si>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</si>
  <si>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</si>
  <si>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</si>
  <si>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</si>
  <si>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</si>
  <si>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</si>
  <si>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</si>
  <si>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</si>
  <si>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</si>
  <si>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</si>
  <si>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</si>
  <si>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</si>
  <si>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</si>
  <si>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</si>
  <si>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</si>
  <si>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</si>
  <si>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</si>
  <si>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</si>
  <si>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</si>
  <si>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</si>
  <si>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</si>
  <si>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</si>
  <si>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</si>
  <si>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</si>
  <si>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</si>
  <si>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</si>
  <si>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</si>
  <si>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</si>
  <si>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</si>
  <si>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</si>
  <si>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</si>
  <si>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</si>
  <si>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</si>
  <si>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</si>
  <si>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</si>
  <si>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</si>
  <si>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</si>
  <si>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</si>
  <si>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</si>
  <si>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</si>
  <si>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</si>
  <si>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</si>
  <si>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</si>
  <si>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</si>
  <si>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</si>
  <si>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</si>
  <si>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</si>
  <si>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</si>
  <si>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</si>
  <si>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</si>
  <si>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</si>
  <si>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</si>
  <si>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</si>
  <si>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</si>
  <si>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</si>
  <si>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</si>
  <si>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</si>
  <si>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</si>
  <si>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</si>
  <si>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</si>
  <si>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</si>
  <si>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</si>
  <si>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</si>
  <si>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</si>
  <si>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</si>
  <si>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</si>
  <si>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</si>
  <si>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</si>
  <si>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</si>
  <si>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</si>
  <si>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</si>
  <si>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</si>
  <si>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</si>
  <si>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</si>
  <si>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</si>
  <si>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</si>
  <si>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</si>
  <si>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</si>
  <si>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</si>
  <si>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</si>
  <si>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</si>
  <si>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</si>
  <si>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</si>
  <si>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</si>
  <si>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</si>
  <si>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</si>
  <si>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</si>
  <si>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</si>
  <si>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</si>
  <si>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</si>
  <si>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</si>
  <si>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</si>
  <si>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</si>
  <si>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</si>
  <si>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</si>
  <si>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</si>
  <si>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</si>
  <si>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</si>
  <si>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</si>
  <si>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</si>
  <si>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</si>
  <si>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</si>
  <si>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</si>
  <si>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</si>
  <si>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</si>
  <si>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</si>
  <si>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</si>
  <si>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</si>
  <si>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</si>
  <si>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</si>
  <si>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</si>
  <si>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</si>
  <si>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</si>
  <si>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</si>
  <si>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</si>
  <si>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</si>
  <si>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</si>
  <si>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</si>
  <si>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</si>
  <si>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</si>
  <si>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</si>
  <si>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</si>
  <si>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</si>
  <si>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</si>
  <si>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</si>
  <si>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</si>
  <si>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</si>
  <si>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</si>
  <si>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</si>
  <si>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</si>
  <si>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</si>
  <si>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</si>
  <si>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</si>
  <si>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</si>
  <si>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</si>
  <si>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</si>
  <si>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</si>
  <si>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</si>
  <si>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</si>
  <si>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</si>
  <si>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</si>
  <si>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</si>
  <si>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</si>
  <si>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</si>
  <si>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</si>
  <si>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</si>
  <si>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</si>
  <si>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</si>
  <si>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</si>
  <si>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</si>
  <si>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</si>
  <si>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</si>
  <si>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</si>
  <si>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</si>
  <si>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</si>
  <si>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</si>
  <si>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</si>
  <si>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</si>
  <si>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</si>
  <si>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</si>
  <si>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</si>
  <si>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</si>
  <si>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</si>
  <si>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</si>
  <si>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</si>
  <si>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</si>
  <si>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</si>
  <si>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</si>
  <si>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</si>
  <si>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</si>
  <si>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</si>
  <si>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</si>
  <si>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</si>
  <si>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</si>
  <si>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</si>
  <si>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</si>
  <si>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</si>
  <si>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</si>
  <si>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</si>
  <si>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</si>
  <si>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</si>
  <si>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</si>
  <si>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</si>
  <si>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</si>
  <si>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</si>
  <si>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</si>
  <si>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</si>
  <si>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</si>
  <si>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</si>
  <si>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</si>
  <si>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</si>
  <si>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</si>
  <si>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</si>
  <si>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</si>
  <si>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</si>
  <si>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</si>
  <si>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</si>
  <si>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</si>
  <si>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</si>
  <si>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</si>
  <si>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</si>
  <si>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</si>
  <si>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</si>
  <si>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</si>
  <si>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</si>
  <si>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</si>
  <si>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</si>
  <si>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</si>
  <si>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</si>
  <si>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</si>
  <si>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</si>
  <si>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</si>
  <si>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</si>
  <si>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</si>
  <si>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</si>
  <si>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</si>
  <si>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</si>
  <si>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</si>
  <si>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</si>
  <si>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</si>
  <si>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</si>
  <si>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</si>
  <si>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</si>
  <si>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</si>
  <si>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</si>
  <si>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</si>
  <si>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</si>
  <si>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</si>
  <si>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</si>
  <si>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</si>
  <si>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</si>
  <si>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</si>
  <si>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</si>
  <si>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</si>
  <si>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</si>
  <si>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</si>
  <si>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</si>
  <si>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</si>
  <si>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</si>
  <si>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</si>
  <si>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</si>
  <si>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</si>
  <si>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</si>
  <si>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</si>
  <si>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</si>
  <si>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</si>
  <si>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</si>
  <si>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</si>
  <si>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</si>
  <si>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</si>
  <si>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</si>
  <si>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</si>
  <si>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</si>
  <si>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</si>
  <si>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</si>
  <si>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</si>
  <si>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</si>
  <si>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</si>
  <si>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</si>
  <si>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</si>
  <si>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</si>
  <si>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</si>
  <si>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</si>
  <si>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</si>
  <si>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</si>
  <si>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</si>
  <si>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</si>
  <si>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</si>
  <si>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</si>
  <si>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</si>
  <si>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</si>
  <si>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</si>
  <si>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</si>
  <si>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</si>
  <si>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</si>
  <si>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</si>
  <si>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</si>
  <si>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</si>
  <si>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</si>
  <si>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</si>
  <si>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</si>
  <si>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</si>
  <si>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</si>
  <si>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</si>
  <si>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</si>
  <si>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</si>
  <si>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</si>
  <si>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</si>
  <si>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</si>
  <si>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</si>
  <si>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</si>
  <si>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</si>
  <si>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</si>
  <si>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</si>
  <si>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</si>
  <si>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</si>
  <si>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</si>
  <si>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</si>
  <si>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</si>
  <si>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</si>
  <si>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</si>
  <si>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</si>
  <si>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</si>
  <si>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</si>
  <si>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</si>
  <si>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</si>
  <si>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</si>
  <si>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</si>
  <si>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</si>
  <si>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</si>
  <si>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</si>
  <si>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</si>
  <si>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</si>
  <si>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</si>
  <si>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</si>
  <si>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</si>
  <si>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</si>
  <si>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</si>
  <si>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</si>
  <si>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</si>
  <si>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</si>
  <si>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</si>
  <si>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</si>
  <si>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</si>
  <si>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</si>
  <si>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</si>
  <si>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</si>
  <si>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</si>
  <si>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</si>
  <si>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</si>
  <si>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</si>
  <si>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</si>
  <si>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</si>
  <si>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</si>
  <si>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</si>
  <si>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</si>
  <si>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</si>
  <si>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</si>
  <si>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</si>
  <si>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</si>
  <si>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</si>
  <si>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</si>
  <si>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</si>
  <si>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</si>
  <si>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</si>
  <si>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</si>
  <si>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</si>
  <si>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</si>
  <si>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</si>
  <si>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</si>
  <si>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</si>
  <si>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</si>
  <si>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</si>
  <si>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</si>
  <si>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</si>
  <si>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</si>
  <si>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</si>
  <si>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</si>
  <si>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</si>
  <si>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</si>
  <si>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</si>
  <si>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</si>
  <si>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</si>
  <si>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</si>
  <si>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</si>
  <si>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</si>
  <si>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</si>
  <si>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</si>
  <si>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</si>
  <si>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</si>
  <si>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</si>
  <si>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</si>
  <si>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</si>
  <si>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</si>
  <si>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</si>
  <si>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</si>
  <si>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</si>
  <si>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</si>
  <si>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</si>
  <si>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</si>
  <si>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</si>
  <si>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</si>
  <si>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</si>
  <si>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</si>
  <si>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</si>
  <si>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</si>
  <si>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</si>
  <si>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</si>
  <si>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</si>
  <si>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</si>
  <si>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</si>
  <si>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</si>
  <si>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</si>
  <si>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</si>
  <si>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</si>
  <si>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</si>
  <si>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</si>
  <si>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</si>
  <si>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</si>
  <si>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</si>
  <si>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</si>
  <si>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</si>
  <si>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</si>
  <si>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</si>
  <si>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</si>
  <si>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</si>
  <si>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</si>
  <si>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</si>
  <si>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</si>
  <si>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</si>
  <si>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</si>
  <si>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</si>
  <si>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</si>
  <si>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</si>
  <si>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</si>
  <si>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</si>
  <si>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</si>
  <si>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</si>
  <si>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</si>
  <si>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</si>
  <si>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</si>
  <si>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</si>
  <si>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</si>
  <si>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</si>
  <si>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</si>
  <si>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</si>
  <si>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</si>
  <si>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</si>
  <si>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</si>
  <si>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</si>
  <si>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</si>
  <si>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</si>
  <si>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</si>
  <si>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</si>
  <si>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</si>
  <si>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</si>
  <si>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</si>
  <si>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</si>
  <si>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</si>
  <si>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</si>
  <si>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</si>
  <si>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</si>
  <si>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</si>
  <si>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</si>
  <si>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</si>
  <si>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</si>
  <si>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</si>
  <si>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</si>
  <si>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</si>
  <si>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</si>
  <si>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</si>
  <si>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</si>
  <si>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</si>
  <si>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</si>
  <si>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</si>
  <si>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</si>
  <si>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</si>
  <si>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</si>
  <si>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</si>
  <si>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</si>
  <si>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</si>
  <si>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</si>
  <si>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</si>
  <si>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</si>
  <si>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</si>
  <si>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</si>
  <si>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</si>
  <si>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</si>
  <si>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</si>
  <si>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</si>
  <si>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</si>
  <si>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</si>
  <si>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</si>
  <si>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</si>
  <si>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</si>
  <si>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</si>
  <si>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</si>
  <si>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</si>
  <si>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</si>
  <si>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</si>
  <si>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</si>
  <si>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</si>
  <si>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</si>
  <si>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</si>
  <si>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</si>
  <si>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</si>
  <si>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</si>
  <si>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</si>
  <si>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</si>
  <si>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</si>
  <si>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</si>
  <si>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</si>
  <si>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</si>
  <si>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</si>
  <si>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</si>
  <si>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</si>
  <si>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</si>
  <si>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</si>
  <si>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</si>
  <si>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</si>
  <si>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</si>
  <si>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</si>
  <si>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</si>
  <si>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</si>
  <si>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</si>
  <si>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</si>
  <si>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</si>
  <si>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</si>
  <si>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</si>
  <si>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</si>
  <si>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</si>
  <si>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</si>
  <si>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</si>
  <si>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</si>
  <si>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</si>
  <si>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</si>
  <si>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</si>
  <si>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</si>
  <si>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</si>
  <si>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</si>
  <si>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</si>
  <si>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</si>
  <si>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</si>
  <si>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</si>
  <si>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</si>
  <si>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</si>
  <si>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</si>
  <si>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</si>
  <si>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</si>
  <si>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</si>
  <si>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</si>
  <si>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</si>
  <si>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</si>
  <si>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</si>
  <si>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</si>
  <si>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</si>
  <si>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</si>
  <si>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</si>
  <si>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</si>
  <si>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</si>
  <si>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</si>
  <si>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</si>
  <si>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</si>
  <si>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</si>
  <si>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</si>
  <si>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</si>
  <si>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</si>
  <si>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</si>
  <si>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</si>
  <si>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</si>
  <si>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</si>
  <si>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</si>
  <si>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</si>
  <si>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</si>
  <si>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</si>
  <si>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</si>
  <si>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</si>
  <si>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</si>
  <si>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</si>
  <si>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</si>
  <si>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</si>
  <si>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</si>
  <si>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</si>
  <si>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</si>
  <si>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</si>
  <si>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</si>
  <si>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</si>
  <si>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</si>
  <si>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</si>
  <si>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</si>
  <si>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</si>
  <si>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</si>
  <si>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</si>
  <si>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</si>
  <si>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</si>
  <si>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</si>
  <si>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</si>
  <si>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</si>
  <si>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</si>
  <si>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</si>
  <si>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</si>
  <si>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</si>
  <si>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</si>
  <si>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</si>
  <si>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</si>
  <si>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</si>
  <si>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</si>
  <si>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</si>
  <si>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</si>
  <si>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</si>
  <si>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</si>
  <si>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</si>
  <si>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</si>
  <si>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</si>
  <si>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</si>
  <si>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</si>
  <si>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</si>
  <si>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</si>
  <si>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</si>
  <si>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</si>
  <si>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</si>
  <si>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</si>
  <si>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</si>
  <si>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</si>
  <si>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</si>
  <si>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</si>
  <si>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</si>
  <si>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</si>
  <si>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</si>
  <si>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</si>
  <si>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</si>
  <si>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</si>
  <si>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</si>
  <si>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</si>
  <si>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</si>
  <si>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</si>
  <si>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</si>
  <si>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</si>
  <si>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</si>
  <si>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</si>
  <si>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</si>
  <si>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</si>
  <si>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</si>
  <si>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</si>
  <si>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</si>
  <si>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</si>
  <si>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</si>
  <si>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</si>
  <si>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</si>
  <si>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</si>
  <si>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</si>
  <si>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</si>
  <si>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</si>
  <si>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</si>
  <si>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</si>
  <si>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</si>
  <si>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</si>
  <si>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</si>
  <si>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</si>
  <si>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</si>
  <si>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</si>
  <si>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</si>
  <si>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</si>
  <si>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</si>
  <si>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</si>
  <si>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</si>
  <si>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</si>
  <si>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</si>
  <si>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</si>
  <si>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</si>
  <si>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</si>
  <si>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</si>
  <si>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</si>
  <si>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</si>
  <si>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</si>
  <si>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</si>
  <si>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</si>
  <si>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</si>
  <si>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</si>
  <si>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</si>
  <si>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</si>
  <si>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</si>
  <si>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</si>
  <si>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</si>
  <si>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</si>
  <si>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</si>
  <si>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</si>
  <si>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</si>
  <si>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</si>
  <si>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</si>
  <si>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</si>
  <si>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</si>
  <si>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</si>
  <si>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</si>
  <si>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</si>
  <si>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</si>
  <si>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</si>
  <si>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</si>
  <si>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</si>
  <si>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</si>
  <si>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</si>
  <si>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</si>
  <si>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</si>
  <si>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</si>
  <si>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</si>
  <si>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</si>
  <si>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</si>
  <si>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</si>
  <si>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</si>
  <si>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</si>
  <si>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</si>
  <si>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</si>
  <si>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</si>
  <si>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</si>
  <si>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</si>
  <si>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</si>
  <si>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</si>
  <si>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</si>
  <si>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</si>
  <si>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</si>
  <si>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</si>
  <si>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</si>
  <si>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</si>
  <si>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</si>
  <si>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</si>
  <si>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</si>
  <si>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</si>
  <si>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</si>
  <si>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</si>
  <si>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</si>
  <si>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</si>
  <si>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</si>
  <si>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</si>
  <si>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</si>
  <si>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</si>
  <si>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</si>
  <si>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</si>
  <si>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</si>
  <si>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</si>
  <si>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</si>
  <si>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</si>
  <si>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</si>
  <si>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</si>
  <si>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</si>
  <si>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</si>
  <si>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</si>
  <si>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</si>
  <si>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</si>
  <si>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</si>
  <si>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</si>
  <si>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</si>
  <si>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</si>
  <si>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</si>
  <si>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</si>
  <si>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</si>
  <si>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</si>
  <si>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</si>
  <si>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</si>
  <si>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</si>
  <si>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</si>
  <si>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</si>
  <si>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</si>
  <si>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</si>
  <si>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</si>
  <si>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</si>
  <si>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</si>
  <si>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</si>
  <si>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</si>
  <si>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</si>
  <si>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</si>
  <si>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</si>
  <si>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</si>
  <si>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</si>
  <si>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</si>
  <si>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</si>
  <si>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</si>
  <si>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</si>
  <si>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</si>
  <si>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</si>
  <si>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</si>
  <si>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</si>
  <si>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</si>
  <si>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</si>
  <si>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</si>
  <si>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</si>
  <si>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</si>
  <si>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</si>
  <si>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</si>
  <si>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</si>
  <si>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</si>
  <si>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</si>
  <si>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</si>
  <si>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</si>
  <si>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</si>
  <si>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</si>
  <si>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</si>
  <si>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</si>
  <si>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</si>
  <si>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</si>
  <si>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</si>
  <si>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</si>
  <si>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</si>
  <si>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</si>
  <si>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</si>
  <si>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</si>
  <si>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</si>
  <si>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</si>
  <si>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</si>
  <si>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</si>
  <si>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</si>
  <si>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</si>
  <si>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</si>
  <si>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</si>
  <si>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</si>
  <si>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</si>
  <si>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</si>
  <si>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</si>
  <si>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</si>
  <si>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</si>
  <si>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</si>
  <si>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</si>
  <si>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</si>
  <si>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</si>
  <si>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</si>
  <si>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</si>
  <si>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</si>
  <si>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</si>
  <si>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</si>
  <si>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</si>
  <si>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</si>
  <si>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</si>
  <si>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</si>
  <si>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</si>
  <si>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</si>
  <si>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</si>
  <si>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</si>
  <si>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</si>
  <si>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</si>
  <si>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</si>
  <si>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</si>
  <si>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</si>
  <si>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</si>
  <si>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</si>
  <si>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</si>
  <si>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</si>
  <si>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</si>
  <si>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</si>
  <si>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</si>
  <si>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</si>
  <si>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</si>
  <si>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</si>
  <si>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</si>
  <si>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</si>
  <si>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</si>
  <si>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</si>
  <si>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</si>
  <si>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</si>
  <si>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</si>
  <si>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</si>
  <si>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</si>
  <si>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</si>
  <si>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</si>
  <si>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</si>
  <si>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</si>
  <si>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</si>
  <si>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</si>
  <si>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</si>
  <si>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</si>
  <si>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</si>
  <si>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</si>
  <si>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</si>
  <si>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</si>
  <si>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</si>
  <si>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</si>
  <si>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</si>
  <si>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</si>
  <si>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</si>
  <si>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</si>
  <si>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</si>
  <si>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</si>
  <si>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</si>
  <si>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</si>
  <si>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</si>
  <si>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</si>
  <si>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</si>
  <si>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</si>
  <si>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</si>
  <si>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</si>
  <si>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</si>
  <si>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</si>
  <si>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</si>
  <si>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</si>
  <si>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</si>
  <si>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</si>
  <si>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</si>
  <si>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</si>
  <si>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</si>
  <si>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</si>
  <si>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</si>
  <si>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</si>
  <si>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</si>
  <si>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</si>
  <si>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</si>
  <si>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</si>
  <si>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</si>
  <si>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</si>
  <si>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</si>
  <si>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</si>
  <si>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</si>
  <si>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</si>
  <si>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</si>
  <si>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</si>
  <si>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</si>
  <si>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</si>
  <si>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</si>
  <si>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</si>
  <si>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</si>
  <si>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</si>
  <si>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</si>
  <si>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</si>
  <si>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</si>
  <si>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</si>
  <si>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</si>
  <si>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</si>
  <si>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</si>
  <si>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</si>
  <si>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</si>
  <si>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</si>
  <si>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</si>
  <si>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</si>
  <si>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</si>
  <si>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</si>
  <si>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</si>
  <si>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</si>
  <si>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</si>
  <si>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</si>
  <si>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</si>
  <si>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</si>
  <si>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</si>
  <si>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</si>
  <si>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</si>
  <si>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</si>
  <si>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</si>
  <si>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</si>
  <si>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</si>
  <si>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</si>
  <si>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</si>
  <si>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</si>
  <si>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</si>
  <si>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</si>
  <si>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</si>
  <si>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</si>
  <si>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</si>
  <si>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</si>
  <si>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</si>
  <si>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</si>
  <si>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</si>
  <si>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</si>
  <si>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</si>
  <si>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</si>
  <si>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</si>
  <si>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</si>
  <si>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</si>
  <si>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</si>
  <si>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</si>
  <si>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</si>
  <si>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</si>
  <si>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</si>
  <si>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</si>
  <si>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</si>
  <si>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</si>
  <si>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</si>
  <si>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</si>
  <si>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</si>
  <si>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</si>
  <si>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</si>
  <si>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</si>
  <si>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</si>
  <si>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</si>
  <si>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</si>
  <si>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</si>
  <si>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</si>
  <si>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</si>
  <si>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</si>
  <si>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</si>
  <si>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</si>
  <si>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</si>
  <si>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</si>
  <si>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</si>
  <si>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</si>
  <si>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</si>
  <si>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</si>
  <si>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</si>
  <si>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</si>
  <si>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</si>
  <si>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</si>
  <si>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</si>
  <si>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</si>
  <si>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</si>
  <si>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</si>
  <si>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</si>
  <si>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</si>
  <si>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</si>
  <si>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</si>
  <si>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</si>
  <si>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</si>
  <si>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</si>
  <si>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</si>
  <si>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</si>
  <si>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</si>
  <si>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</si>
  <si>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</si>
  <si>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</si>
  <si>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</si>
  <si>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</si>
  <si>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</si>
  <si>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</si>
  <si>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</si>
  <si>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</si>
  <si>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</si>
  <si>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</si>
  <si>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</si>
  <si>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</si>
  <si>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</si>
  <si>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</si>
  <si>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</si>
  <si>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</si>
  <si>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</si>
  <si>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</si>
  <si>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</si>
  <si>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</si>
  <si>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</si>
  <si>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</si>
  <si>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</si>
  <si>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</si>
  <si>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</si>
  <si>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</si>
  <si>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</si>
  <si>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</si>
  <si>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</si>
  <si>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</si>
  <si>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</si>
  <si>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</si>
  <si>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</si>
  <si>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</si>
  <si>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</si>
  <si>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</si>
  <si>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</si>
  <si>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</si>
  <si>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</si>
  <si>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</si>
  <si>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</si>
  <si>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</si>
  <si>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</si>
  <si>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</si>
  <si>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</si>
  <si>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</si>
  <si>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</si>
  <si>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</si>
  <si>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</si>
  <si>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</si>
  <si>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</si>
  <si>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</si>
  <si>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</si>
  <si>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</si>
  <si>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</si>
  <si>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</si>
  <si>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</si>
  <si>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</si>
  <si>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</si>
  <si>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</si>
  <si>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</si>
  <si>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</si>
  <si>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</si>
  <si>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</si>
  <si>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</si>
  <si>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</si>
  <si>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</si>
  <si>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</si>
  <si>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</si>
  <si>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</si>
  <si>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</si>
  <si>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</si>
  <si>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</si>
  <si>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</si>
  <si>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</si>
  <si>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</si>
  <si>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</si>
  <si>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</si>
  <si>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</si>
  <si>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</si>
  <si>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</si>
  <si>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</si>
  <si>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</si>
  <si>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</si>
  <si>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</si>
  <si>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</si>
  <si>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</si>
  <si>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</si>
  <si>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</si>
  <si>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</si>
  <si>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</si>
  <si>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</si>
  <si>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</si>
  <si>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</si>
  <si>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</si>
  <si>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</si>
  <si>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</si>
  <si>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</si>
  <si>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</si>
  <si>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</si>
  <si>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</si>
  <si>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</si>
  <si>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</si>
  <si>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</si>
  <si>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</si>
  <si>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</si>
  <si>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</si>
  <si>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</si>
  <si>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</si>
  <si>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</si>
  <si>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</si>
  <si>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</si>
  <si>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</si>
  <si>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</si>
  <si>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</si>
  <si>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</si>
  <si>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</si>
  <si>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</si>
  <si>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</si>
  <si>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</si>
  <si>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</si>
  <si>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</si>
  <si>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</si>
  <si>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</si>
  <si>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</si>
  <si>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</si>
  <si>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</si>
  <si>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</si>
  <si>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</si>
  <si>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</si>
  <si>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</si>
  <si>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</si>
  <si>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</si>
  <si>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</si>
  <si>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</si>
  <si>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</si>
  <si>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</si>
  <si>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</si>
  <si>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</si>
  <si>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</si>
  <si>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</si>
  <si>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</si>
  <si>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</si>
  <si>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</si>
  <si>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</si>
  <si>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</si>
  <si>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</si>
  <si>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</si>
  <si>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</si>
  <si>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</si>
  <si>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</si>
  <si>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</si>
  <si>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</si>
  <si>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</si>
  <si>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</si>
  <si>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</si>
  <si>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</si>
  <si>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</si>
  <si>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</si>
  <si>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</si>
  <si>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</si>
  <si>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</si>
  <si>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</si>
  <si>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</si>
  <si>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</si>
  <si>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</si>
  <si>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</si>
  <si>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</si>
  <si>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</si>
  <si>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</si>
  <si>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</si>
  <si>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</si>
  <si>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</si>
  <si>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</si>
  <si>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</si>
  <si>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</si>
  <si>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</si>
  <si>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</si>
  <si>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</si>
  <si>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</si>
  <si>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</si>
  <si>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</si>
  <si>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</si>
  <si>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</si>
  <si>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</si>
  <si>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</si>
  <si>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</si>
  <si>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</si>
  <si>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</si>
  <si>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</si>
  <si>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</si>
  <si>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</si>
  <si>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</si>
  <si>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</si>
  <si>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</si>
  <si>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</si>
  <si>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</si>
  <si>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</si>
  <si>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</si>
  <si>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</si>
  <si>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</si>
  <si>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</si>
  <si>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</si>
  <si>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</si>
  <si>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</si>
  <si>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</si>
  <si>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</si>
  <si>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</si>
  <si>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</si>
  <si>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</si>
  <si>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</si>
  <si>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</si>
  <si>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</si>
  <si>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</si>
  <si>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</si>
  <si>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</si>
  <si>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</si>
  <si>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</si>
  <si>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</si>
  <si>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</si>
  <si>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</si>
  <si>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</si>
  <si>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</si>
  <si>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</si>
  <si>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</si>
  <si>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</si>
  <si>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</si>
  <si>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</si>
  <si>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</si>
  <si>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</si>
  <si>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</si>
  <si>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</si>
  <si>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</si>
  <si>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</si>
  <si>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</si>
  <si>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</si>
  <si>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</si>
  <si>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</si>
  <si>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</si>
  <si>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</si>
  <si>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</si>
  <si>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</si>
  <si>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</si>
  <si>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</si>
  <si>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</si>
  <si>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</si>
  <si>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</si>
  <si>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</si>
  <si>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</si>
  <si>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</si>
  <si>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</si>
  <si>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</si>
  <si>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</si>
  <si>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</si>
  <si>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</si>
  <si>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</si>
  <si>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</si>
  <si>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</si>
  <si>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</si>
  <si>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</si>
  <si>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</si>
  <si>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</si>
  <si>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</si>
  <si>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</si>
  <si>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</si>
  <si>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</si>
  <si>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</si>
  <si>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</si>
  <si>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</si>
  <si>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</si>
  <si>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</si>
  <si>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</si>
  <si>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</si>
  <si>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</si>
  <si>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</si>
  <si>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</si>
  <si>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</si>
  <si>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</si>
  <si>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</si>
  <si>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</si>
  <si>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</si>
  <si>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</si>
  <si>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</si>
  <si>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</si>
  <si>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</si>
  <si>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</si>
  <si>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</si>
  <si>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</si>
  <si>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</si>
  <si>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</si>
  <si>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</si>
  <si>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</si>
  <si>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</si>
  <si>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</si>
  <si>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</si>
  <si>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</si>
  <si>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</si>
  <si>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</si>
  <si>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</si>
  <si>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</si>
  <si>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</si>
  <si>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</si>
  <si>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</si>
  <si>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</si>
  <si>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</si>
  <si>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</si>
  <si>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</si>
  <si>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</si>
  <si>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</si>
  <si>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</si>
  <si>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</si>
  <si>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</si>
  <si>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</si>
  <si>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</si>
  <si>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</si>
  <si>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</si>
  <si>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</si>
  <si>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</si>
  <si>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</si>
  <si>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</si>
  <si>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</si>
  <si>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</si>
  <si>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</si>
  <si>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</si>
  <si>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</si>
  <si>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</si>
  <si>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</si>
  <si>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</si>
  <si>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</si>
  <si>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</si>
  <si>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</si>
  <si>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</si>
  <si>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</si>
  <si>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</si>
  <si>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</si>
  <si>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</si>
  <si>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</si>
  <si>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</si>
  <si>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</si>
  <si>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</si>
  <si>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</si>
  <si>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</si>
  <si>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</si>
  <si>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</si>
  <si>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</si>
  <si>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</si>
  <si>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</si>
  <si>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</si>
  <si>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</si>
  <si>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</si>
  <si>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</si>
  <si>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</si>
  <si>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</si>
  <si>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</si>
  <si>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</si>
  <si>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</si>
  <si>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</si>
  <si>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</si>
  <si>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</si>
  <si>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</si>
  <si>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</si>
  <si>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</si>
  <si>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</si>
  <si>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</si>
  <si>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</si>
  <si>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</si>
  <si>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</si>
  <si>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</si>
  <si>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</si>
  <si>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</si>
  <si>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</si>
  <si>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</si>
  <si>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</si>
  <si>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</si>
  <si>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</si>
  <si>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</si>
  <si>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</si>
  <si>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</si>
  <si>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</si>
  <si>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</si>
  <si>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</si>
  <si>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</si>
  <si>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</si>
  <si>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</si>
  <si>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</si>
  <si>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</si>
  <si>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</si>
  <si>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</si>
  <si>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</si>
  <si>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</si>
  <si>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</si>
  <si>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</si>
  <si>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</si>
  <si>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</si>
  <si>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</si>
  <si>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</si>
  <si>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</si>
  <si>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</si>
  <si>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</si>
  <si>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</si>
  <si>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</si>
  <si>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</si>
  <si>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</si>
  <si>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</si>
  <si>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</si>
  <si>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</si>
  <si>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</si>
  <si>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</si>
  <si>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</si>
  <si>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</si>
  <si>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</si>
  <si>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</si>
  <si>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</si>
  <si>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</si>
  <si>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</si>
  <si>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</si>
  <si>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</si>
  <si>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</si>
  <si>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</si>
  <si>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</si>
  <si>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</si>
  <si>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</si>
  <si>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</si>
  <si>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</si>
  <si>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</si>
  <si>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</si>
  <si>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</si>
  <si>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</si>
  <si>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</si>
  <si>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</si>
  <si>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</si>
  <si>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</si>
  <si>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</si>
  <si>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</si>
  <si>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</si>
  <si>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</si>
  <si>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</si>
  <si>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</si>
  <si>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</si>
  <si>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</si>
  <si>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</si>
  <si>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</si>
  <si>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</si>
  <si>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</si>
  <si>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</si>
  <si>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</si>
  <si>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</si>
  <si>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</si>
  <si>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</si>
  <si>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</si>
  <si>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</si>
  <si>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</si>
  <si>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</si>
  <si>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</si>
  <si>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</si>
  <si>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</si>
  <si>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</si>
  <si>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</si>
  <si>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</si>
  <si>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</si>
  <si>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</si>
  <si>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</si>
  <si>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</si>
  <si>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</si>
  <si>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</si>
  <si>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</si>
  <si>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</si>
  <si>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</si>
  <si>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</si>
  <si>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</si>
  <si>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</si>
  <si>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</si>
  <si>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</si>
  <si>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</si>
  <si>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</si>
  <si>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</si>
  <si>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</si>
  <si>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</si>
  <si>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</si>
  <si>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</si>
  <si>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</si>
  <si>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</si>
  <si>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</si>
  <si>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</si>
  <si>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</si>
  <si>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</si>
  <si>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</si>
  <si>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</si>
  <si>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</si>
  <si>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</si>
  <si>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</si>
  <si>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</si>
  <si>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</si>
  <si>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</si>
  <si>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</si>
  <si>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</si>
  <si>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</si>
  <si>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</si>
  <si>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</si>
  <si>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</si>
  <si>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</si>
  <si>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</si>
  <si>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</si>
  <si>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</si>
  <si>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</si>
  <si>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</si>
  <si>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</si>
  <si>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</si>
  <si>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</si>
  <si>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</si>
  <si>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</si>
  <si>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</si>
  <si>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</si>
  <si>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</si>
  <si>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</si>
  <si>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</si>
  <si>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</si>
  <si>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</si>
  <si>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</si>
  <si>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</si>
  <si>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</si>
  <si>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</si>
  <si>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</si>
  <si>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</si>
  <si>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</si>
  <si>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</si>
  <si>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</si>
  <si>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</si>
  <si>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</si>
  <si>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</si>
  <si>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</si>
  <si>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</si>
  <si>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</si>
  <si>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</si>
  <si>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</si>
  <si>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</si>
  <si>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</si>
  <si>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</si>
  <si>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</si>
  <si>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</si>
  <si>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</si>
  <si>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</si>
  <si>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</si>
  <si>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</si>
  <si>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</si>
  <si>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</si>
  <si>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</si>
  <si>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</si>
  <si>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</si>
  <si>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</si>
  <si>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</si>
  <si>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</si>
  <si>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</si>
  <si>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</si>
  <si>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</si>
  <si>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</si>
  <si>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</si>
  <si>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</si>
  <si>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</si>
  <si>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</si>
  <si>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</si>
  <si>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</si>
  <si>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</si>
  <si>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</si>
  <si>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</si>
  <si>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</si>
  <si>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</si>
  <si>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</si>
  <si>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</si>
  <si>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</si>
  <si>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</si>
  <si>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</si>
  <si>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</si>
  <si>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</si>
  <si>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</si>
  <si>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</si>
  <si>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</si>
  <si>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</si>
  <si>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</si>
  <si>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</si>
  <si>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</si>
  <si>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</si>
  <si>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</si>
  <si>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</si>
  <si>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</si>
  <si>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</si>
  <si>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</si>
  <si>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</si>
  <si>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</si>
  <si>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</si>
  <si>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</si>
  <si>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</si>
  <si>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</si>
  <si>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</si>
  <si>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</si>
  <si>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</si>
  <si>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</si>
  <si>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</si>
  <si>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</si>
  <si>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</si>
  <si>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</si>
  <si>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</si>
  <si>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</si>
  <si>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</si>
  <si>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</si>
  <si>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</si>
  <si>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</si>
  <si>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</si>
  <si>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</si>
  <si>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</si>
  <si>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</si>
  <si>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</si>
  <si>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</si>
  <si>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</si>
  <si>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</si>
  <si>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</si>
  <si>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</si>
  <si>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</si>
  <si>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</si>
  <si>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</si>
  <si>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</si>
  <si>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</si>
  <si>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</si>
  <si>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</si>
  <si>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</si>
  <si>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</si>
  <si>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</si>
  <si>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</si>
  <si>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</si>
  <si>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</si>
  <si>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</si>
  <si>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</si>
  <si>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</si>
  <si>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</si>
  <si>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</si>
  <si>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</si>
  <si>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</si>
  <si>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</si>
  <si>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</si>
  <si>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</si>
  <si>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</si>
  <si>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</si>
  <si>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</si>
  <si>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</si>
  <si>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</si>
  <si>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</si>
  <si>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</si>
  <si>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</si>
  <si>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</si>
  <si>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</si>
  <si>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</si>
  <si>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</si>
  <si>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</si>
  <si>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</si>
  <si>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</si>
  <si>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</si>
  <si>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</si>
  <si>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</si>
  <si>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</si>
  <si>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</si>
  <si>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</si>
  <si>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</si>
  <si>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</si>
  <si>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</si>
  <si>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</si>
  <si>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</si>
  <si>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</si>
  <si>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</si>
  <si>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</si>
  <si>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</si>
  <si>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</si>
  <si>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</si>
  <si>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</si>
  <si>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</si>
  <si>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</si>
  <si>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</si>
  <si>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</si>
  <si>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</si>
  <si>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</si>
  <si>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</si>
  <si>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</si>
  <si>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</si>
  <si>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</si>
  <si>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</si>
  <si>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</si>
  <si>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</si>
  <si>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</si>
  <si>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</si>
  <si>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</si>
  <si>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</si>
  <si>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</si>
  <si>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</si>
  <si>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</si>
  <si>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</si>
  <si>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</si>
  <si>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</si>
  <si>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</si>
  <si>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</si>
  <si>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</si>
  <si>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</si>
  <si>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</si>
  <si>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</si>
  <si>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</si>
  <si>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</si>
  <si>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</si>
  <si>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</si>
  <si>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</si>
  <si>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</si>
  <si>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</si>
  <si>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</si>
  <si>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</si>
  <si>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</si>
  <si>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</si>
  <si>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</si>
  <si>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</si>
  <si>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</si>
  <si>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</si>
  <si>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</si>
  <si>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</si>
  <si>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</si>
  <si>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</si>
  <si>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</si>
  <si>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</si>
  <si>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</si>
  <si>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</si>
  <si>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</si>
  <si>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</si>
  <si>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</si>
  <si>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</si>
  <si>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</si>
  <si>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</si>
  <si>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</si>
  <si>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</si>
  <si>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</si>
  <si>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</si>
  <si>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</si>
  <si>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</si>
  <si>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</si>
  <si>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</si>
  <si>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</si>
  <si>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</si>
  <si>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</si>
  <si>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</si>
  <si>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</si>
  <si>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</si>
  <si>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</si>
  <si>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</si>
  <si>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</si>
  <si>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</si>
  <si>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</si>
  <si>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</si>
  <si>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</si>
  <si>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</si>
  <si>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</si>
  <si>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</si>
  <si>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</si>
  <si>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</si>
  <si>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</si>
  <si>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</si>
  <si>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</si>
  <si>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</si>
  <si>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</si>
  <si>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</si>
  <si>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</si>
  <si>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</si>
  <si>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</si>
  <si>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</si>
  <si>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</si>
  <si>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</si>
  <si>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</si>
  <si>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</si>
  <si>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</si>
  <si>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</si>
  <si>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</si>
  <si>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</si>
  <si>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</si>
  <si>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</si>
  <si>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</si>
  <si>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</si>
  <si>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</si>
  <si>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</si>
  <si>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</si>
  <si>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</si>
  <si>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</si>
  <si>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</si>
  <si>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</si>
  <si>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</si>
  <si>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</si>
  <si>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</si>
  <si>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</si>
  <si>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</si>
  <si>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</si>
  <si>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</si>
  <si>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</si>
  <si>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</si>
  <si>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</si>
  <si>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</si>
  <si>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</si>
  <si>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</si>
  <si>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</si>
  <si>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</si>
  <si>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</si>
  <si>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</si>
  <si>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</si>
  <si>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</si>
  <si>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</si>
  <si>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</si>
  <si>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</si>
  <si>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</si>
  <si>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</si>
  <si>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</si>
  <si>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</si>
  <si>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</si>
  <si>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</si>
  <si>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</si>
  <si>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</si>
  <si>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</si>
  <si>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</si>
  <si>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</si>
  <si>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</si>
  <si>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</si>
  <si>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</si>
  <si>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</si>
  <si>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</si>
  <si>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</si>
  <si>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</si>
  <si>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</si>
  <si>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</si>
  <si>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</si>
  <si>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</si>
  <si>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</si>
  <si>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</si>
  <si>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</si>
  <si>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</si>
  <si>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</si>
  <si>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</si>
  <si>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</si>
  <si>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</si>
  <si>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</si>
  <si>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</si>
  <si>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</si>
  <si>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</si>
  <si>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</si>
  <si>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</si>
  <si>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</si>
  <si>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</si>
  <si>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</si>
  <si>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</si>
  <si>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</si>
  <si>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</si>
  <si>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</si>
  <si>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</si>
  <si>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</si>
  <si>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</si>
  <si>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</si>
  <si>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</si>
  <si>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</si>
  <si>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</si>
  <si>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</si>
  <si>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</si>
  <si>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</si>
  <si>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</si>
  <si>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</si>
  <si>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</si>
  <si>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</si>
  <si>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</si>
  <si>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</si>
  <si>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</si>
  <si>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</si>
  <si>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</si>
  <si>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</si>
  <si>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</si>
  <si>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</si>
  <si>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</si>
  <si>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</si>
  <si>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</si>
  <si>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</si>
  <si>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</si>
  <si>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</si>
  <si>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</si>
  <si>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</si>
  <si>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</si>
  <si>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</si>
  <si>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</si>
  <si>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</si>
  <si>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</si>
  <si>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</si>
  <si>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</si>
  <si>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</si>
  <si>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</si>
  <si>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</si>
  <si>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</si>
  <si>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</si>
  <si>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</si>
  <si>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</si>
  <si>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</si>
  <si>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</si>
  <si>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</si>
  <si>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</si>
  <si>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</si>
  <si>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</si>
  <si>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</si>
  <si>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</si>
  <si>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</si>
  <si>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</si>
  <si>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</si>
  <si>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</si>
  <si>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</si>
  <si>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</si>
  <si>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</si>
  <si>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</si>
  <si>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</si>
  <si>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</si>
  <si>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</si>
  <si>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</si>
  <si>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</si>
  <si>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</si>
  <si>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</si>
  <si>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</si>
  <si>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</si>
  <si>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</si>
  <si>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</si>
  <si>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</si>
  <si>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</si>
  <si>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</si>
  <si>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</si>
  <si>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</si>
  <si>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</si>
  <si>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</si>
  <si>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</si>
  <si>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</si>
  <si>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</si>
  <si>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</si>
  <si>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</si>
  <si>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</si>
  <si>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</si>
  <si>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</si>
  <si>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</si>
  <si>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</si>
  <si>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</si>
  <si>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</si>
  <si>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</si>
  <si>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</si>
  <si>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</si>
  <si>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</si>
  <si>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</si>
  <si>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</si>
  <si>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</si>
  <si>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</si>
  <si>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</si>
  <si>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</si>
  <si>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</si>
  <si>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</si>
  <si>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</si>
  <si>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</si>
  <si>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</si>
  <si>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</si>
  <si>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</si>
  <si>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</si>
  <si>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</si>
  <si>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</si>
  <si>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</si>
  <si>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</si>
  <si>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</si>
  <si>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</si>
  <si>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</si>
  <si>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</si>
  <si>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</si>
  <si>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</si>
  <si>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</si>
  <si>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</si>
  <si>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</si>
  <si>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</si>
  <si>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</si>
  <si>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</si>
  <si>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</si>
  <si>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</si>
  <si>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</si>
  <si>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</si>
  <si>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</si>
  <si>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</si>
  <si>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</si>
  <si>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</si>
  <si>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</si>
  <si>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</si>
  <si>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</si>
  <si>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</si>
  <si>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</si>
  <si>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</si>
  <si>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</si>
  <si>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</si>
  <si>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</si>
  <si>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</si>
  <si>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</si>
  <si>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</si>
  <si>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</si>
  <si>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</si>
  <si>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</si>
  <si>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</si>
  <si>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</si>
  <si>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</si>
  <si>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</si>
  <si>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</si>
  <si>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</si>
  <si>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</si>
  <si>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</si>
  <si>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</si>
  <si>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</si>
  <si>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</si>
  <si>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</si>
  <si>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</si>
  <si>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</si>
  <si>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</si>
  <si>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</si>
  <si>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</si>
  <si>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</si>
  <si>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</si>
  <si>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</si>
  <si>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</si>
  <si>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</si>
  <si>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</si>
  <si>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</si>
  <si>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</si>
  <si>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</si>
  <si>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</si>
  <si>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</si>
  <si>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</si>
  <si>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</si>
  <si>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</si>
  <si>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</si>
  <si>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</si>
  <si>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</si>
  <si>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</si>
  <si>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</si>
  <si>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</si>
  <si>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</si>
  <si>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</si>
  <si>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</si>
  <si>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</si>
  <si>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</si>
  <si>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</si>
  <si>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</si>
  <si>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</si>
  <si>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</si>
  <si>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</si>
  <si>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</si>
  <si>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</si>
  <si>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</si>
  <si>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</si>
  <si>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</si>
  <si>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</si>
  <si>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</si>
  <si>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</si>
  <si>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</si>
  <si>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</si>
  <si>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</si>
  <si>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</si>
  <si>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</si>
  <si>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</si>
  <si>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</si>
  <si>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</si>
  <si>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</si>
  <si>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</si>
  <si>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</si>
  <si>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</si>
  <si>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</si>
  <si>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</si>
  <si>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</si>
  <si>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</si>
  <si>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</si>
  <si>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</si>
  <si>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</si>
  <si>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</si>
  <si>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</si>
  <si>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</si>
  <si>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</si>
  <si>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</si>
  <si>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</si>
  <si>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</si>
  <si>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</si>
  <si>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</si>
  <si>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</si>
  <si>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</si>
  <si>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</si>
  <si>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</si>
  <si>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</si>
  <si>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</si>
  <si>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</si>
  <si>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</si>
  <si>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</si>
  <si>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</si>
  <si>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</si>
  <si>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</si>
  <si>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</si>
  <si>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</si>
  <si>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</si>
  <si>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</si>
  <si>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</si>
  <si>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</si>
  <si>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</si>
  <si>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</si>
  <si>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</si>
  <si>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</si>
  <si>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</si>
  <si>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</si>
  <si>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</si>
  <si>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</si>
  <si>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</si>
  <si>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</si>
  <si>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</si>
  <si>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</si>
  <si>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</si>
  <si>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</si>
  <si>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</si>
  <si>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</si>
  <si>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</si>
  <si>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</si>
  <si>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</si>
  <si>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</si>
  <si>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</si>
  <si>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</si>
  <si>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</si>
  <si>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</si>
  <si>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</si>
  <si>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</si>
  <si>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</si>
  <si>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</si>
  <si>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</si>
  <si>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</si>
  <si>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</si>
  <si>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</si>
  <si>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</si>
  <si>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</si>
  <si>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</si>
  <si>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</si>
  <si>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</si>
  <si>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</si>
  <si>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</si>
  <si>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</si>
  <si>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</si>
  <si>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</si>
  <si>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</si>
  <si>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</si>
  <si>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</si>
  <si>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</si>
  <si>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</si>
  <si>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</si>
  <si>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</si>
  <si>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</si>
  <si>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</si>
  <si>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</si>
  <si>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</si>
  <si>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</si>
  <si>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</si>
  <si>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</si>
  <si>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</si>
  <si>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</si>
  <si>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</si>
  <si>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</si>
  <si>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</si>
  <si>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</si>
  <si>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</si>
  <si>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</si>
  <si>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</si>
  <si>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</si>
  <si>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</si>
  <si>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</si>
  <si>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</si>
  <si>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</si>
  <si>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</si>
  <si>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</si>
  <si>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</si>
  <si>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</si>
  <si>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</si>
  <si>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</si>
  <si>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</si>
  <si>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</si>
  <si>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</si>
  <si>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</si>
  <si>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</si>
  <si>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</si>
  <si>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</si>
  <si>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</si>
  <si>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</si>
  <si>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</si>
  <si>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</si>
  <si>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</si>
  <si>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</si>
  <si>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</si>
  <si>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</si>
  <si>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</si>
  <si>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</si>
  <si>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</si>
  <si>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</si>
  <si>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</si>
  <si>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</si>
  <si>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</si>
  <si>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</si>
  <si>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</si>
  <si>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</si>
  <si>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</si>
  <si>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</si>
  <si>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</si>
  <si>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</si>
  <si>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</si>
  <si>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</si>
  <si>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</si>
  <si>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</si>
  <si>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</si>
  <si>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</si>
  <si>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</si>
  <si>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</si>
  <si>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</si>
  <si>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</si>
  <si>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</si>
  <si>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</si>
  <si>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</si>
  <si>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</si>
  <si>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</si>
  <si>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</si>
  <si>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</si>
  <si>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</si>
  <si>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</si>
  <si>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</si>
  <si>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</si>
  <si>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</si>
  <si>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</si>
  <si>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</si>
  <si>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</si>
  <si>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</si>
  <si>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</si>
  <si>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</si>
  <si>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</si>
  <si>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</si>
  <si>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</si>
  <si>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</si>
  <si>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</si>
  <si>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</si>
  <si>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</si>
  <si>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</si>
  <si>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</si>
  <si>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</si>
  <si>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</si>
  <si>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</si>
  <si>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</si>
  <si>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</si>
  <si>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</si>
  <si>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</si>
  <si>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</si>
  <si>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</si>
  <si>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</si>
  <si>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</si>
  <si>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</si>
  <si>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</si>
  <si>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</si>
  <si>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</si>
  <si>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</si>
  <si>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</si>
  <si>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</si>
  <si>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</si>
  <si>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</si>
  <si>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</si>
  <si>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</si>
  <si>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</si>
  <si>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</si>
  <si>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</si>
  <si>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</si>
  <si>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</si>
  <si>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</si>
  <si>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</si>
  <si>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</si>
  <si>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</si>
  <si>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</si>
  <si>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</si>
  <si>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</si>
  <si>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</si>
  <si>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</si>
  <si>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</si>
  <si>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</si>
  <si>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</si>
  <si>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</si>
  <si>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</si>
  <si>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</si>
  <si>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</si>
  <si>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</si>
  <si>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</si>
  <si>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</si>
  <si>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</si>
  <si>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</si>
  <si>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</si>
  <si>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</si>
  <si>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</si>
  <si>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</si>
  <si>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</si>
  <si>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</si>
  <si>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</si>
  <si>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</si>
  <si>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</si>
  <si>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</si>
  <si>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</si>
  <si>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</si>
  <si>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</si>
  <si>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</si>
  <si>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</si>
  <si>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</si>
  <si>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</si>
  <si>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</si>
  <si>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</si>
  <si>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</si>
  <si>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</si>
  <si>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</si>
  <si>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</si>
  <si>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</si>
  <si>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</si>
  <si>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</si>
  <si>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</si>
  <si>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</si>
  <si>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</si>
  <si>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</si>
  <si>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</si>
  <si>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</si>
  <si>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</si>
  <si>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</si>
  <si>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</si>
  <si>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</si>
  <si>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</si>
  <si>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</si>
  <si>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</si>
  <si>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</si>
  <si>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</si>
  <si>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</si>
  <si>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</si>
  <si>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</si>
  <si>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</si>
  <si>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</si>
  <si>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</si>
  <si>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</si>
  <si>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</si>
  <si>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</si>
  <si>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</si>
  <si>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</si>
  <si>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</si>
  <si>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</si>
  <si>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</si>
  <si>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</si>
  <si>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</si>
  <si>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</si>
  <si>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</si>
  <si>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</si>
  <si>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</si>
  <si>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</si>
  <si>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</si>
  <si>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</si>
  <si>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</si>
  <si>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</si>
  <si>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</si>
  <si>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</si>
  <si>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</si>
  <si>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</si>
  <si>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</si>
  <si>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</si>
  <si>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</si>
  <si>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</si>
  <si>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</si>
  <si>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</si>
  <si>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</si>
  <si>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</si>
  <si>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</si>
  <si>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</si>
  <si>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</si>
  <si>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</si>
  <si>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</si>
  <si>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</si>
  <si>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</si>
  <si>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</si>
  <si>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</si>
  <si>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</si>
  <si>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</si>
  <si>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</si>
  <si>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</si>
  <si>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</si>
  <si>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</si>
  <si>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</si>
  <si>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</si>
  <si>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</si>
  <si>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</si>
  <si>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</si>
  <si>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</si>
  <si>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</si>
  <si>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</si>
  <si>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</si>
  <si>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</si>
  <si>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</si>
  <si>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</si>
  <si>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</si>
  <si>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</si>
  <si>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</si>
  <si>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</si>
  <si>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</si>
  <si>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</si>
  <si>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</si>
  <si>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</si>
  <si>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</si>
  <si>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</si>
  <si>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</si>
  <si>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</si>
  <si>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</si>
  <si>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</si>
  <si>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</si>
  <si>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</si>
  <si>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</si>
  <si>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</si>
  <si>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</si>
  <si>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</si>
  <si>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</si>
  <si>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</si>
  <si>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</si>
  <si>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</si>
  <si>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</si>
  <si>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</si>
  <si>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</si>
  <si>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</si>
  <si>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</si>
  <si>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</si>
  <si>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</si>
  <si>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</si>
  <si>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</si>
  <si>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</si>
  <si>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</si>
  <si>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</si>
  <si>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</si>
  <si>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</si>
  <si>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</si>
  <si>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</si>
  <si>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</si>
  <si>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</si>
  <si>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</si>
  <si>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</si>
  <si>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</si>
  <si>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</si>
  <si>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</si>
  <si>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</si>
  <si>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</si>
  <si>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</si>
  <si>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</si>
  <si>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</si>
  <si>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</si>
  <si>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</si>
  <si>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</si>
  <si>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</si>
  <si>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</si>
  <si>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</si>
  <si>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</si>
  <si>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</si>
  <si>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</si>
  <si>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</si>
  <si>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</si>
  <si>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</si>
  <si>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</si>
  <si>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</si>
  <si>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</si>
  <si>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</si>
  <si>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</si>
  <si>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</si>
  <si>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</si>
  <si>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</si>
  <si>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</si>
  <si>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</si>
  <si>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</si>
  <si>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</si>
  <si>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</si>
  <si>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</si>
  <si>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</si>
  <si>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</si>
  <si>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</si>
  <si>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</si>
  <si>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</si>
  <si>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</si>
  <si>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</si>
  <si>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</si>
  <si>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</si>
  <si>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</si>
  <si>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</si>
  <si>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</si>
  <si>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</si>
  <si>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</si>
  <si>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</si>
  <si>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</si>
  <si>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</si>
  <si>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</si>
  <si>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</si>
  <si>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</si>
  <si>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</si>
  <si>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</si>
  <si>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</si>
  <si>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</si>
  <si>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</si>
  <si>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</si>
  <si>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</si>
  <si>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</si>
  <si>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</si>
  <si>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</si>
  <si>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</si>
  <si>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</si>
  <si>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</si>
  <si>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</si>
  <si>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</si>
  <si>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</si>
  <si>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</si>
  <si>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</si>
  <si>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</si>
  <si>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</si>
  <si>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</si>
  <si>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</si>
  <si>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</si>
  <si>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</si>
  <si>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</si>
  <si>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</si>
  <si>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</si>
  <si>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</si>
  <si>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</si>
  <si>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</si>
  <si>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</si>
  <si>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</si>
  <si>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</si>
  <si>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</si>
  <si>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</si>
  <si>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</si>
  <si>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</si>
  <si>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</si>
  <si>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</si>
  <si>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</si>
  <si>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</si>
  <si>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</si>
  <si>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</si>
  <si>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</si>
  <si>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</si>
  <si>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</si>
  <si>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</si>
  <si>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</si>
  <si>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</si>
  <si>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</si>
  <si>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</si>
  <si>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</si>
  <si>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</si>
  <si>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</si>
  <si>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</si>
  <si>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</si>
  <si>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</si>
  <si>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</si>
  <si>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</si>
  <si>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</si>
  <si>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</si>
  <si>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</si>
  <si>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</si>
  <si>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</si>
  <si>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</si>
  <si>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</si>
  <si>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</si>
  <si>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</si>
  <si>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</si>
  <si>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</si>
  <si>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</si>
  <si>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</si>
  <si>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</si>
  <si>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</si>
  <si>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</si>
  <si>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</si>
  <si>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</si>
  <si>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</si>
  <si>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</si>
  <si>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</si>
  <si>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</si>
  <si>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</si>
  <si>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</si>
  <si>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</si>
  <si>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</si>
  <si>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</si>
  <si>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</si>
  <si>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</si>
  <si>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</si>
  <si>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</si>
  <si>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</si>
  <si>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</si>
  <si>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</si>
  <si>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</si>
  <si>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</si>
  <si>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</si>
  <si>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</si>
  <si>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</si>
  <si>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</si>
  <si>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</si>
  <si>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</si>
  <si>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</si>
  <si>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</si>
  <si>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</si>
  <si>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</si>
  <si>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</si>
  <si>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</si>
  <si>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</si>
  <si>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</si>
  <si>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</si>
  <si>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</si>
  <si>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</si>
  <si>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</si>
  <si>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</si>
  <si>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</si>
  <si>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</si>
  <si>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</si>
  <si>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</si>
  <si>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</si>
  <si>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</si>
  <si>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</si>
  <si>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</si>
  <si>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</si>
  <si>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</si>
  <si>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</si>
  <si>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</si>
  <si>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</si>
  <si>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</si>
  <si>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</si>
  <si>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</si>
  <si>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</si>
  <si>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</si>
  <si>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</si>
  <si>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</si>
  <si>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</si>
  <si>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</si>
  <si>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</si>
  <si>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</si>
  <si>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</si>
  <si>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</si>
  <si>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</si>
  <si>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</si>
  <si>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</si>
  <si>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</si>
  <si>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</si>
  <si>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</si>
  <si>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</si>
  <si>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</si>
  <si>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</si>
  <si>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</si>
  <si>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</si>
  <si>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</si>
  <si>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</si>
  <si>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</si>
  <si>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</si>
  <si>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</si>
  <si>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</si>
  <si>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</si>
  <si>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</si>
  <si>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</si>
  <si>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</si>
  <si>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</si>
  <si>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</si>
  <si>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</si>
  <si>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</si>
  <si>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</si>
  <si>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</si>
  <si>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</si>
  <si>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</si>
  <si>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</si>
  <si>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</si>
  <si>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</si>
  <si>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</si>
  <si>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</si>
  <si>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</si>
  <si>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</si>
  <si>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</si>
  <si>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</si>
  <si>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</si>
  <si>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</si>
  <si>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</si>
  <si>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</si>
  <si>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</si>
  <si>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</si>
  <si>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</si>
  <si>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</si>
  <si>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</si>
  <si>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</si>
  <si>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</si>
  <si>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</si>
  <si>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</si>
  <si>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</si>
  <si>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</si>
  <si>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</si>
  <si>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</si>
  <si>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</si>
  <si>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</si>
  <si>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</si>
  <si>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</si>
  <si>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</si>
  <si>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</si>
  <si>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</si>
  <si>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</si>
  <si>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</si>
  <si>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</si>
  <si>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</si>
  <si>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</si>
  <si>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</si>
  <si>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</si>
  <si>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50 min </t>
  </si>
  <si>
    <t>PCM-20251108-00000234</t>
  </si>
  <si>
    <t>TE issue  (No module fan detected) alarm active TE Team facing access issue As per building owner Site rent is pending since 1 month and he not allowing to work also he said don't come in night</t>
  </si>
  <si>
    <t>PCM-20251108-00000385</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</si>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</sst>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306.39113275463023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45969.339558680556</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45969.339558680556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45969.339558680556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45969.339558680556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45969.339558680556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45969.339558680556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45969.339558680556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45969.339558680556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45969.339558680556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45969.339558680556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45969.339558680556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45969.339558680556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45969.339558680556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45969.339558680556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45969.339558680556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45969.339558680556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45969.339558680556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45969.339558680556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45969.339558680556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45969.339558680556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45969.339558680556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45969.339558680556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45969.339558680556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45969.339558680556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45969.339558680556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45969.339558680556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45969.339558680556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45969.339558680556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45969.339558680556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45969.339558680556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45969.339558680556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45969.339558680556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45969.339558680556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45969.339558680556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45969.339558680556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45969.339558680556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45969.339558680556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45969.339558680556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45969.339558680556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45969.339558680556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45969.339558680556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45969.339558680556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45969.339558680556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45969.339558680556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45969.339558680556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45969.339558680556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45969.339558680556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45969.339558680556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45969.339558680556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45969.339558680556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45969.339558680556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45969.339558680556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45969.339558680556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45969.339558680556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45969.339558680556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45969.339558680556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45969.339558680556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45969.339558680556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45969.339558680556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45969.339558680556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45969.339558680556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45969.339558680556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45969.339558680556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45969.339558680556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45969.339558680556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45969.339558680556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45969.339558680556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45969.339558680556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45969.339558680556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45969.339558680556</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45969.339558680556</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144.3397207175949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45969.339558680556</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1.8505439817090519E-2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45969.339558680556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45969.339558680556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45969.339558680556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45969.339558680556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45969.339558680556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45969.339558680556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45969.339558680556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45969.339558680556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45969.339558680556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45969.339558680556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45969.339558680556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45969.339558680556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45969.339558680556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45969.339558680556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45969.339558680556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45969.339558680556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45969.339558680556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45969.339558680556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45969.339558680556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45969.339558680556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45969.339558680556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45969.339558680556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45969.339558680556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45969.339558680556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45969.339558680556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45969.339558680556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45969.339558680556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45969.339558680556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45969.339558680556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45969.339558680556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45969.339558680556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45969.339558680556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45969.339558680556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45969.339558680556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45969.339558680556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45969.339558680556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45969.339558680556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45969.339558680556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45969.339558680556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45969.339558680556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45969.339558680556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45969.339558680556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45969.339558680556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45969.339558680556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45969.339558680556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45969.339558680556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45969.339558680556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45969.339558680556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45969.339558680556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45969.339558680556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45969.339558680556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45969.339558680556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45969.339558680556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45969.339558680556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45969.339558680556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45969.339558680556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45969.339558680556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45969.339558680556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45969.339558680556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45969.339558680556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45969.339558680556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45969.339558680556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45969.339558680556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45969.339558680556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45969.339558680556</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45969.339558680556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45969.339558680556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45969.339558680556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45969.339558680556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45969.339558680556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45969.339558680556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45969.339558680556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45969.339558680556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45969.339558680556</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45969.339558680556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45969.339558680556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45969.339558680556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45969.339558680556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45969.339558680556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45969.339558680556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45969.339558680556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45969.339558680556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45969.339558680556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45969.339558680556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45969.339558680556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45969.339558680556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45969.339558680556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45969.339558680556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45969.339558680556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45969.339558680556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45969.339558680556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45969.339558680556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45969.339558680556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45969.339558680556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45969.339558680556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45969.339558680556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45969.339558680556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45969.339558680556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45969.339558680556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45969.339558680556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45969.339558680556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45969.339558680556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45969.339558680556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45969.339558680556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45969.339558680556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45969.339558680556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45969.339558680556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45969.339558680556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45969.339558680556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45969.339558680556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45969.339558680556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45969.339558680556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45969.339558680556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45969.339558680556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45969.339558680556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45969.339558680556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45969.339558680556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45969.339558680556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45969.339558680556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45969.339558680556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45969.339558680556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45969.339558680556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45969.339558680556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45969.339558680556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45969.339558680556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45969.339558680556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45969.339558680556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45969.339558680556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45969.339558680556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45969.339558680556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45969.339558680556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45969.339558680556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45969.339558680556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45969.339558680556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45969.339558680556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45969.339558680556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45969.339558680556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45969.339558680556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45969.339558680556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45969.339558680556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45969.339558680556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45969.339558680556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45969.339558680556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45969.339558680556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45969.339558680556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45969.339558680556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45969.339558680556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45969.339558680556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45969.339558680556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45969.339558680556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45969.339558680556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45969.339558680556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45969.339558680556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45969.339558680556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45969.339558680556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45969.339558680556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45969.339558680556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45969.339558680556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45969.339558680556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45969.339558680556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45969.339558680556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45969.339558680556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45969.339558680556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45969.339558680556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45969.339558680556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45969.339558680556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45969.339558680556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45969.339558680556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45969.339558680556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45969.339558680556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45969.339558680556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45969.339558680556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45969.339558680556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45969.339558680556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45969.339558680556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45969.339558680556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45969.339558680556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45969.339558680556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45969.339558680556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45969.339558680556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45969.339558680556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45969.339558680556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45969.339558680556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45969.339558680556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45969.339558680556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45969.339558680556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45969.339558680556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45969.339558680556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45969.339558680556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45969.339558680556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45969.339558680556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45969.339558680556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45969.339558680556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45969.339558680556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45969.339558680556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45969.339558680556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45969.339558680556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45969.339558680556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45969.339558680556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45969.339558680556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45969.339558680556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45969.339558680556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45969.339558680556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45969.339558680556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45969.339558680556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45969.339558680556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45969.339558680556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45969.339558680556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45969.339558680556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45969.339558680556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45969.339558680556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45969.339558680556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45969.339558680556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45969.339558680556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45969.339558680556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45969.339558680556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45969.339558680556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45969.339558680556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45969.339558680556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45969.339558680556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45969.339558680556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45969.339558680556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45969.339558680556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45969.339558680556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45969.339558680556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45969.339558680556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45969.339558680556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45969.339558680556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45969.339558680556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45969.339558680556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45969.339558680556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45969.339558680556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45969.339558680556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45969.339558680556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45969.339558680556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45969.339558680556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45969.339558680556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45969.339558680556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45969.339558680556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45969.339558680556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45969.339558680556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45969.339558680556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45969.339558680556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45969.339558680556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45969.339558680556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45969.339558680556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45969.339558680556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45969.339558680556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45969.339558680556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45969.339558680556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45969.339558680556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45969.339558680556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45969.339558680556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45969.339558680556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45969.339558680556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45969.339558680556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45969.339558680556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45969.339558680556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45969.339558680556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45969.339558680556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45969.339558680556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45969.339558680556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45969.339558680556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45969.339558680556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45969.339558680556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45969.339558680556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45969.339558680556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45969.339558680556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45969.339558680556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45969.339558680556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45969.339558680556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45969.339558680556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45969.339558680556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45969.339558680556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45969.339558680556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45969.339558680556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45969.339558680556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45969.339558680556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45969.339558680556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45969.339558680556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45969.339558680556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45969.339558680556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45969.339558680556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45969.339558680556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45969.339558680556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45969.339558680556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45969.339558680556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45969.339558680556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45969.339558680556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45969.339558680556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45969.339558680556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45969.339558680556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45969.339558680556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45969.339558680556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45969.339558680556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45969.339558680556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45969.339558680556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45969.339558680556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45969.339558680556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45969.339558680556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45969.339558680556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45969.339558680556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45969.339558680556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45969.339558680556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45969.339558680556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45969.339558680556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45969.339558680556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45969.339558680556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45969.339558680556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45969.339558680556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45969.339558680556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45969.339558680556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45969.339558680556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45969.339558680556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45969.339558680556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45969.339558680556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45969.339558680556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45969.339558680556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45969.339558680556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45969.339558680556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45969.339558680556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45969.339558680556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45969.339558680556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45969.339558680556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45969.339558680556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45969.339558680556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45969.339558680556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45969.339558680556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45969.339558680556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45969.339558680556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45969.339558680556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45969.339558680556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45969.339558680556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45969.339558680556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45969.339558680556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45969.339558680556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45969.339558680556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45969.339558680556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45969.339558680556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45969.339558680556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45969.339558680556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45969.339558680556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45969.339558680556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45969.339558680556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45969.339558680556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45969.339558680556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45969.339558680556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45969.339558680556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45969.339558680556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45969.339558680556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45969.339558680556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45969.339558680556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45969.339558680556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45969.339558680556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45969.339558680556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45969.339558680556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45969.339558680556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45969.339558680556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45969.339558680556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45969.339558680556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45969.339558680556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45969.339558680556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45969.339558680556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45969.339558680556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45969.339558680556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45969.339558680556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45969.339558680556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45969.339558680556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45969.339558680556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45969.339558680556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45969.339558680556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45969.339558680556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45969.339558680556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45969.339558680556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45969.339558680556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45969.339558680556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45969.339558680556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45969.339558680556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45969.339558680556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45969.339558680556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45969.339558680556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45969.339558680556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45969.339558680556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45969.339558680556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45969.339558680556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45969.339558680556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45969.339558680556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45969.339558680556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45969.339558680556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45969.339558680556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45969.339558680556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45969.339558680556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45969.339558680556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45969.339558680556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45969.339558680556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45969.339558680556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45969.339558680556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45969.339558680556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45969.339558680556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45969.339558680556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45969.339558680556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45969.339558680556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45969.339558680556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45969.339558680556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45969.339558680556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45969.339558680556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45969.339558680556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45969.339558680556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45969.339558680556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45969.339558680556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45969.339558680556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45969.339558680556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45969.339558680556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45969.339558680556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45969.339558680556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45969.339558680556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45969.339558680556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45969.339558680556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45969.339558680556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45969.339558680556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45969.339558680556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45969.339558680556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45969.339558680556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45969.339558680556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45969.339558680556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45969.339558680556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45969.339558680556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45969.339558680556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45969.339558680556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45969.339558680556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45969.339558680556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45969.339558680556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45969.339558680556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45969.339558680556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45969.339558680556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45969.339558680556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45969.339558680556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45969.339558680556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45969.339558680556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45969.339558680556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45969.339558680556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45969.339558680556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45969.339558680556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45969.339558680556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45969.339558680556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45969.339558680556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45969.339558680556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45969.339558680556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45969.339558680556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45969.339558680556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45969.339558680556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45969.339558680556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45969.339558680556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45969.339558680556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45969.339558680556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45969.339558680556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45969.339558680556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45969.339558680556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45969.339558680556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45969.339558680556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45969.339558680556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45969.339558680556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45969.339558680556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45969.339558680556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45969.339558680556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45969.339558680556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45969.339558680556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45969.339558680556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45969.339558680556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45969.339558680556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45969.339558680556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45969.339558680556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45969.339558680556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45969.339558680556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45969.339558680556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45969.339558680556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45969.339558680556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45969.339558680556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45969.339558680556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45969.339558680556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45969.339558680556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45969.339558680556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45969.339558680556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45969.339558680556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45969.339558680556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45969.339558680556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45969.339558680556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45969.339558680556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45969.339558680556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45969.339558680556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45969.339558680556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45969.339558680556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45969.339558680556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45969.339558680556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45969.339558680556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45969.339558680556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45969.339558680556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45969.339558680556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45969.339558680556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45969.339558680556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45969.339558680556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45969.339558680556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45969.339558680556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45969.339558680556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45969.339558680556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45969.339558680556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45969.339558680556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45969.339558680556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45969.339558680556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45969.339558680556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45969.339558680556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45969.339558680556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45969.339558680556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45969.339558680556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45969.339558680556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45969.339558680556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45969.339558680556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45969.339558680556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45969.339558680556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45969.339558680556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45969.339558680556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45969.339558680556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45969.339558680556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45969.339558680556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45969.339558680556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45969.339558680556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45969.339558680556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45969.339558680556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45969.339558680556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45969.339558680556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45969.339558680556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45969.339558680556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45969.339558680556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45969.339558680556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45969.339558680556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45969.339558680556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45969.339558680556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45969.339558680556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45969.339558680556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45969.339558680556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45969.339558680556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45969.339558680556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45969.339558680556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45969.339558680556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45969.339558680556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45969.339558680556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45969.339558680556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45969.339558680556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45969.339558680556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45969.339558680556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45969.339558680556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45969.339558680556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45969.339558680556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45969.339558680556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45969.339558680556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45969.339558680556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45969.339558680556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45969.339558680556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45969.339558680556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45969.339558680556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45969.339558680556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45969.339558680556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45969.339558680556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45969.339558680556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45969.339558680556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45969.339558680556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45969.339558680556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45969.339558680556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45969.339558680556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45969.339558680556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45969.339558680556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45969.339558680556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45969.339558680556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45969.339558680556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45969.339558680556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45969.339558680556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45969.339558680556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45969.339558680556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45969.339558680556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45969.339558680556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45969.339558680556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45969.339558680556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45969.339558680556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45969.339558680556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45969.339558680556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45969.339558680556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45969.339558680556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45969.339558680556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45969.339558680556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45969.339558680556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45969.339558680556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45969.339558680556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45969.339558680556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45969.339558680556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45969.339558680556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45969.339558680556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45969.339558680556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45969.339558680556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45969.339558680556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45969.339558680556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45969.339558680556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45969.339558680556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45969.339558680556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45969.339558680556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45969.339558680556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45969.339558680556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45969.339558680556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45969.339558680556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45969.339558680556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45969.339558680556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45969.339558680556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45969.339558680556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45969.339558680556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45969.339558680556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45969.339558680556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45969.339558680556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45969.339558680556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45969.339558680556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45969.339558680556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45969.339558680556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45969.339558680556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45969.339558680556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45969.339558680556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45969.339558680556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45969.339558680556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45969.339558680556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45969.339558680556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45969.339558680556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45969.339558680556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45969.339558680556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45969.339558680556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45969.339558680556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45969.339558680556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45969.339558680556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45969.339558680556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45969.339558680556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45969.339558680556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45969.339558680556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45969.339558680556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45969.339558680556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45969.339558680556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45969.339558680556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45969.339558680556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45969.339558680556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45969.339558680556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45969.339558680556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45969.339558680556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45969.339558680556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45969.339558680556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45969.339558680556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45969.339558680556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45969.339558680556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45969.339558680556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45969.339558680556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45969.339558680556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45969.339558680556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45969.339558680556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45969.339558680556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45969.339558680556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45969.339558680556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45969.339558680556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45969.339558680556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45969.339558680556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45969.339558680556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45969.339558680556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45969.339558680556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45969.339558680556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45969.339558680556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45969.339558680556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45969.339558680556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45969.339558680556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45969.339558680556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45969.339558680556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45969.339558680556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45969.339558680556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45969.339558680556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45969.339558680556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45969.339558680556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45969.339558680556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45969.339558680556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45969.339558680556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45969.339558680556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45969.339558680556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45969.339558680556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45969.339558680556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45969.339558680556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45969.339558680556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45969.339558680556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45969.339558680556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45969.339558680556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45969.339558680556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45969.339558680556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45969.339558680556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45969.339558680556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45969.339558680556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45969.339558680556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45969.339558680556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45969.339558680556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45969.339558680556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45969.339558680556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45969.339558680556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45969.339558680556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45969.339558680556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45969.339558680556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45969.339558680556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45969.339558680556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45969.339558680556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45969.339558680556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45969.339558680556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45969.339558680556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45969.339558680556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45969.339558912034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45969.339558912034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45969.339558912034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45969.339558912034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45969.339558912034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45969.339558912034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45969.339558912034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45969.339558912034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45969.339558912034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45969.339558912034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45969.339558912034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45969.339558912034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45969.339558912034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45969.339558912034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45969.339558912034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45969.339558912034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45969.339558912034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45969.339558912034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45969.339558912034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45969.339558912034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45969.339558912034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45969.339558912034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45969.339558912034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45969.339558912034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45969.339558912034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45969.339558912034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45969.339558912034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45969.339558912034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45969.339558912034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45969.339558912034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45969.339558912034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45969.339558912034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45969.339558912034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45969.339558912034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45969.339558912034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45969.339558912034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45969.339558912034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45969.339558912034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45969.339558912034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45969.339558912034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45969.339558912034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45969.339558912034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45969.339558912034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45969.339558912034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45969.339558912034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45969.339558912034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45969.339558912034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45969.339558912034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45969.339558912034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45969.339558912034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45969.339558912034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45969.339558912034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45969.339558912034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45969.339558912034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45969.339558912034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45969.339558912034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45969.339558912034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45969.339558912034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45969.339558912034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45969.339558912034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45969.339558912034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45969.339558912034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45969.339558912034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45969.339558912034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45969.339558912034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45969.339558912034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45969.339558912034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45969.339558912034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45969.339558912034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45969.339558912034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45969.339558912034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45969.339558912034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45969.339558912034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45969.339558912034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45969.339558912034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45969.339558912034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45969.339558912034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45969.339558912034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45969.339558912034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45969.339558912034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45969.339558912034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45969.339558912034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45969.339558912034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45969.339558912034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45969.339558912034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45969.339558912034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45969.339558912034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45969.339558912034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45969.339558912034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45969.339558912034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45969.339558912034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45969.339558912034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45969.339558912034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45969.339558912034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45969.339558912034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45969.339558912034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45969.339558912034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45969.339558912034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45969.339558912034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45969.339558912034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45969.339558912034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45969.339558912034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45969.339558912034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45969.339558912034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45969.339558912034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45969.339558912034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45969.339558912034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45969.339558912034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45969.339558912034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45969.339558912034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45969.339558912034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45969.339558912034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45969.339558912034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45969.339558912034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45969.339558912034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45969.339558912034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45969.339558912034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45969.339558912034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45969.339558912034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45969.339558912034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45969.339558912034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45969.339558912034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45969.339558912034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45969.339558912034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45969.339558912034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45969.339558912034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45969.339558912034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45969.339558912034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45969.339558912034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45969.339558912034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45969.339558912034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45969.339558912034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45969.339558912034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45969.339558912034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45969.339558912034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45969.339558912034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45969.339558912034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45969.339558912034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45969.339558912034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45969.339558912034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45969.339558912034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45969.339558912034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45969.339558912034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45969.339558912034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45969.339558912034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45969.339558912034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45969.339558912034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45969.339558912034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45969.339558912034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45969.339558912034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45969.339558912034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45969.339558912034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45969.339558912034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45969.339558912034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45969.339558912034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45969.339558912034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45969.339558912034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45969.339558912034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45969.339558912034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45969.339558912034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45969.339558912034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45969.339558912034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45969.339558912034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45969.339558912034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45969.339558912034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45969.339558912034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45969.339558912034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45969.339558912034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45969.339558912034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45969.339558912034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45969.339558912034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45969.339558912034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45969.339558912034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45969.339558912034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45969.339558912034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45969.339558912034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45969.339558912034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45969.339558912034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45969.339558912034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45969.339558912034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45969.339558912034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45969.339558912034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45969.339558912034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45969.339558912034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45969.339558912034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45969.339558912034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45969.339558912034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45969.339558912034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45969.339558912034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45969.339558912034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45969.339558912034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45969.339558912034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45969.339558912034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45969.339558912034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45969.339558912034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45969.339558912034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45969.339558912034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45969.339558912034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45969.339558912034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45969.339558912034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45969.339558912034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45969.339558912034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45969.339558912034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45969.339558912034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45969.339558912034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45969.339558912034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45969.339558912034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45969.339558912034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45969.339558912034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45969.339558912034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45969.339558912034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45969.339558912034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45969.339558912034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45969.339558912034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45969.339558912034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45969.339558912034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45969.339558912034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45969.339558912034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45969.339558912034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45969.339558912034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45969.339558912034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45969.339558912034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45969.339558912034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45969.339558912034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45969.339558912034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45969.339558912034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45969.339558912034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45969.339558912034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45969.339558912034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45969.339558912034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45969.339558912034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45969.339558912034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45969.339558912034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45969.339558912034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45969.339558912034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45969.339558912034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45969.339558912034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45969.339558912034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45969.339558912034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45969.339558912034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45969.339558912034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45969.339558912034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45969.339558912034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45969.339558912034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45969.339558912034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45969.339558912034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45969.339558912034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45969.339558912034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45969.339558912034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45969.339558912034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45969.339558912034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45969.339558912034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45969.339558912034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45969.339558912034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45969.339558912034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45969.339558912034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45969.339558912034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45969.339558912034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45969.339558912034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45969.339558912034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45969.339558912034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45969.339558912034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45969.339558912034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45969.339558912034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45969.339558912034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45969.339558912034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45969.339558912034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45969.339558912034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45969.339558912034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45969.339558912034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45969.339558912034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45969.339558912034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45969.339558912034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45969.339558912034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45969.339558912034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45969.339558912034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45969.339558912034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45969.339558912034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45969.339558912034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45969.339558912034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45969.339558912034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45969.339558912034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45969.339558912034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45969.339558912034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45969.339558912034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45969.339558912034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45969.339558912034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45969.339558912034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45969.339558912034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45969.339558912034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45969.339558912034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45969.339558912034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45969.339558912034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45969.339558912034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45969.339558912034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45969.339558912034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45969.339558912034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45969.339558912034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45969.339558912034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45969.339558912034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45969.339558912034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45969.339558912034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45969.339558912034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45969.339558912034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45969.339558912034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45969.339558912034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45969.339558912034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45969.339558912034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45969.339558912034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45969.339558912034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45969.339558912034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45969.339558912034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45969.339558912034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45969.339558912034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45969.339558912034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45969.339558912034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45969.339558912034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45969.339558912034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45969.339558912034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45969.339558912034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45969.339558912034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45969.339558912034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45969.339558912034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45969.339558912034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45969.339558912034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45969.339558912034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45969.339558912034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45969.339558912034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45969.339558912034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45969.339558912034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45969.339558912034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45969.339558912034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45969.339558912034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45969.339558912034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45969.339558912034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45969.339558912034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45969.339558912034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45969.339558912034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45969.339558912034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45969.339558912034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45969.339558912034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45969.339558912034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45969.339558912034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45969.339558912034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45969.339558912034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45969.339558912034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45969.339558912034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45969.339558912034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45969.339558912034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45969.339558912034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45969.339558912034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45969.339558912034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45969.339558912034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45969.339558912034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45969.339558912034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45969.339558912034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45969.339558912034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45969.339558912034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45969.339558912034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45969.339558912034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45969.339558912034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45969.339558912034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45969.339558912034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45969.339558912034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45969.339558912034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45969.339558912034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45969.339558912034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45969.339558912034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45969.339558912034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45969.339558912034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45969.339558912034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45969.339558912034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45969.339558912034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45969.339558912034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45969.339558912034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45969.339558912034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45969.339558912034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45969.339558912034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45969.339558912034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45969.339558912034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45969.339558912034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45969.339558912034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45969.339558912034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45969.339558912034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45969.339558912034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45969.339558912034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45969.339558912034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45969.339558912034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45969.339558912034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45969.339558912034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45969.339558912034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45969.339558912034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45969.339558912034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45969.339558912034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45969.339558912034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45969.339558912034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45969.339558912034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45969.339558912034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45969.339558912034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45969.339558912034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45969.339558912034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45969.339558912034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45969.339558912034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45969.339558912034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45969.339558912034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45969.339558912034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45969.339558912034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45969.339558912034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45969.339558912034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45969.339558912034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45969.339558912034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45969.339558912034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45969.339558912034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45969.339558912034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265.85884108796017</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2.289201389066875E-2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
      </c>
      <c r="C4" s="109"/>
      <c r="D4" s="110"/>
      <c r="E4" s="95"/>
      <c r="F4" s="111"/>
      <c r="G4" s="112">
        <f t="shared" ca="1" si="0"/>
        <v>45969.339558680556</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45969.339558680556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45969.339558680556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45969.339558680556</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45969.339558680556</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45969.339558680556</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45969.339558680556</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45969.339558680556</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45969.339558680556</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45969.339558680556</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45969.339558680556</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45969.339558680556</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45969.339558680556</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45969.339558680556</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45969.339558680556</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45969.339558680556</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45969.339558680556</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45969.339558680556</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45969.339558680556</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45969.339558680556</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45969.339558680556</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45969.339558680556</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45969.339558680556</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45969.339558680556</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45969.339558680556</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45969.339558680556</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45969.339558680556</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45969.339558680556</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45969.339558680556</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45969.339558680556</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45969.339558680556</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45969.339558680556</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45969.339558680556</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45969.339558680556</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45969.339558680556</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45969.339558680556</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45969.339558680556</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45969.339558680556</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45969.339558680556</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45969.339558680556</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45969.339558680556</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45969.339558680556</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45969.339558680556</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45969.339558680556</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45969.339558680556</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45969.339558680556</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45969.339558680556</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45969.339558680556</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45969.339558680556</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45969.339558680556</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45969.339558680556</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45969.339558680556</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45969.339558680556</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45969.339558680556</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45969.339558680556</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45969.339558680556</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45969.339558680556</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45969.339558680556</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45969.339558680556</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45969.339558680556</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45969.339558680556</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45969.339558680556</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45969.339558680556</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45969.339558680556</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45969.339558680556</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45969.339558680556</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45969.339558680556</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45969.339558680556</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45969.339558680556</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45969.339558680556</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45969.339558680556</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45969.339558680556</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45969.339558680556</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45969.339558680556</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45969.339558680556</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45969.339558680556</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45969.339558680556</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45969.339558680556</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45969.339558680556</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45969.339558680556</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45969.339558680556</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45969.339558680556</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45969.339558680556</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45969.339558680556</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45969.339558680556</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45969.339558680556</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45969.339558680556</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45969.339558680556</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45969.339558680556</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45969.339558680556</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45969.339558680556</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45969.339558680556</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45969.339558680556</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45969.339558680556</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45969.339558680556</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45969.339558680556</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45969.339558680556</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45969.339558680556</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45969.339558680556</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45969.339558680556</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A15" sqref="A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77.507498495368054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43.150681365739729</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20.678447569443961</v>
      </c>
      <c r="H4" s="131">
        <v>45948.661111111112</v>
      </c>
      <c r="I4" s="130" t="str">
        <f>IFERROR(VLOOKUP(D4,DB!A:F,6,0),"")</f>
        <v>SCECO</v>
      </c>
      <c r="J4" s="130" t="str">
        <f>IFERROR(VLOOKUP(D4,DB!A:G,7,0),"")</f>
        <v>Dead</v>
      </c>
      <c r="K4" s="130" t="s">
        <v>39119</v>
      </c>
      <c r="L4" s="130" t="str">
        <f>IFERROR(VLOOKUP(D4,DB!A:I,9,0),"")</f>
        <v>Latis</v>
      </c>
    </row>
    <row r="5" spans="1:13" ht="30.75">
      <c r="A5" s="130" t="s">
        <v>39120</v>
      </c>
      <c r="B5" s="130" t="str">
        <f>IFERROR(VLOOKUP(D5,DB!A:K,11,0),"")</f>
        <v>R5</v>
      </c>
      <c r="C5" s="130">
        <v>1</v>
      </c>
      <c r="D5" s="130" t="s">
        <v>32330</v>
      </c>
      <c r="E5" s="107" t="s">
        <v>39021</v>
      </c>
      <c r="F5" s="131">
        <v>45968.848599537036</v>
      </c>
      <c r="G5" s="132">
        <f t="shared" ca="1" si="1"/>
        <v>0.49095914352074033</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0.18284571759431856</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45969.339558680556</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45969.339558680556</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45969.339558680556</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45969.339558680556</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45969.339558680556</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45969.339558680556</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45969.339558680556</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45969.339558680556</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45969.339558680556</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45969.339558680556</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45969.339558680556</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45969.339558680556</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45969.339558680556</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45969.339558680556</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45969.339558680556</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45969.339558680556</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45969.339558680556</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45969.339558680556</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45969.339558680556</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45969.339558680556</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45969.339558680556</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45969.339558680556</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45969.339558680556</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45969.339558680556</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45969.339558680556</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45969.339558680556</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45969.339558680556</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45969.339558680556</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45969.339558680556</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45969.339558680556</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45969.339558680556</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45969.339558680556</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45969.339558680556</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45969.339558680556</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45969.339558680556</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45969.339558680556</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45969.339558680556</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45969.339558680556</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45969.339558680556</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45969.339558680556</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45969.339558680556</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45969.339558680556</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45969.339558680556</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45969.339558680556</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45969.339558680556</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45969.339558680556</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45969.339558680556</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45969.339558680556</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45969.339558680556</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45969.339558680556</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45969.339558680556</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45969.339558680556</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45969.339558680556</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45969.339558680556</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45969.339558680556</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45969.339558680556</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45969.339558680556</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45969.339558680556</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45969.339558680556</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45969.339558680556</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45969.339558680556</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45969.339558680556</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45969.339558680556</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45969.339558680556</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45969.339558680556</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45969.339558680556</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45969.339558680556</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45969.339558680556</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45969.339558680556</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45969.339558680556</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45969.339558680556</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45969.339558680556</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45969.339558680556</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45969.339558680556</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45969.339558680556</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45969.339558680556</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45969.339558680556</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45969.339558680556</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45969.339558680556</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45969.339558680556</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45969.339558680556</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45969.339558680556</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45969.339558680556</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45969.339558680556</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45969.339558680556</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45969.339558680556</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45969.339558680556</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45969.339558680556</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45969.339558680556</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45969.339558680556</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45969.339558680556</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45969.339558680556</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45969.339558680556</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45969.339558680556</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45969.339558680556</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45969.339558680556</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45969.339558680556</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45969.339558680556</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45969.339558680556</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45969.339558680556</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45969.339558680556</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45969.339558680556</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45969.339558680556</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45969.339558680556</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45969.339558680556</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45969.339558680556</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45969.339558680556</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45969.339558680556</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45969.339558680556</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45969.339558680556</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45969.339558680556</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45969.339558680556</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45969.339558680556</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45969.339558680556</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45969.339558680556</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45969.339558680556</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45969.339558680556</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45969.339558680556</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45969.339558680556</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45969.339558680556</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45969.339558680556</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45969.339558680556</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45969.339558680556</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45969.339558680556</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45969.339558680556</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45969.339558680556</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45969.339558680556</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45969.339558680556</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45969.339558680556</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45969.339558680556</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45969.339558680556</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45969.339558680556</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45969.339558680556</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45969.339558680556</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45969.339558680556</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45969.339558680556</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45969.339558680556</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45969.339558680556</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45969.339558680556</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45969.339558680556</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45969.339558680556</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45969.339558680556</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45969.339558680556</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45969.339558680556</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45969.339558680556</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45969.339558680556</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45969.339558680556</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45969.339558680556</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45969.339558680556</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45969.339558680556</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45969.339558680556</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45969.339558680556</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45969.339558680556</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45969.339558680556</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45969.339558680556</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45969.339558680556</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45969.339558680556</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45969.339558680556</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45969.339558680556</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45969.339558680556</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45969.339558680556</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45969.339558680556</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45969.339558680556</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45969.339558680556</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45969.339558680556</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45969.339558680556</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45969.339558680556</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45969.339558680556</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45969.339558680556</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45969.339558680556</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45969.339558680556</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45969.339558680556</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45969.339558680556</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45969.339558680556</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45969.339558680556</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45969.339558680556</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45969.339558680556</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45969.339558680556</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45969.339558680556</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45969.339558680556</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45969.339558680556</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45969.339558680556</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45969.339558680556</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45969.339558680556</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45969.339558680556</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45969.339558680556</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45969.339558680556</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45969.339558680556</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45969.339558680556</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45969.339558680556</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45969.339558680556</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45969.339558680556</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45969.339558680556</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45969.339558680556</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45969.339558680556</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45969.339558680556</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45969.339558680556</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45969.339558680556</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45969.339558680556</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45969.339558680556</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45969.339558680556</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45969.339558680556</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45969.339558680556</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45969.339558680556</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45969.339558680556</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45969.339558680556</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45969.339558680556</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45969.339558680556</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45969.339558680556</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45969.339558680556</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45969.339558680556</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45969.339558680556</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45969.339558680556</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45969.339558680556</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45969.339558680556</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45969.339558680556</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45969.339558680556</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45969.339558680556</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45969.339558680556</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45969.339558680556</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45969.339558680556</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45969.339558680556</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45969.339558680556</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45969.339558680556</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45969.339558680556</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45969.339558680556</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45969.339558680556</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45969.339558680556</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45969.339558680556</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45969.339558680556</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45969.339558680556</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45969.339558680556</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45969.339558680556</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45969.339558680556</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45969.339558680556</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45969.339558680556</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45969.339558680556</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45969.339558680556</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45969.339558680556</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45969.339558680556</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45969.339558680556</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45969.339558680556</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45969.339558680556</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45969.339558680556</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45969.339558680556</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45969.339558680556</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45969.339558680556</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45969.339558680556</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45969.339558680556</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45969.339558680556</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45969.339558680556</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45969.339558680556</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45969.339558680556</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45969.339558680556</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45969.339558680556</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45969.339558680556</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45969.339558680556</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45969.339558680556</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45969.339558680556</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45969.339558680556</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45969.339558680556</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45969.339558680556</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45969.339558680556</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45969.339558680556</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45969.339558680556</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45969.339558680556</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45969.339558680556</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45969.339558680556</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45969.339558680556</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45969.339558680556</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39124</v>
      </c>
      <c r="B2" s="148" t="str">
        <f>IFERROR(VLOOKUP(D2,DB!A:K,11,0),"")</f>
        <v>R6</v>
      </c>
      <c r="C2" s="149">
        <v>1</v>
      </c>
      <c r="D2" s="148" t="s">
        <v>31303</v>
      </c>
      <c r="E2" s="130" t="s">
        <v>39021</v>
      </c>
      <c r="F2" s="150">
        <v>45969.265092592592</v>
      </c>
      <c r="G2" s="105">
        <f t="shared" ref="G2:G17" ca="1" si="0">IFERROR(NOW()-F2,"-")</f>
        <v>7.4466087964538019E-2</v>
      </c>
      <c r="H2" s="150">
        <v>45969.2578125</v>
      </c>
      <c r="I2" s="148" t="str">
        <f>IFERROR(VLOOKUP(D2,DB!A:F,6,0),"")</f>
        <v>SCECO</v>
      </c>
      <c r="J2" s="148" t="str">
        <f>IFERROR(VLOOKUP(D2,DB!A:G,7,0),"")</f>
        <v>Vandalized+No BB Design</v>
      </c>
      <c r="K2" s="151" t="s">
        <v>39125</v>
      </c>
      <c r="L2" s="152" t="str">
        <f>IFERROR(VLOOKUP(D2,DB!A:I,9,0),"")</f>
        <v>Latis</v>
      </c>
    </row>
    <row r="3" spans="1:16382" ht="31.5" customHeight="1">
      <c r="A3" s="147"/>
      <c r="B3" s="148" t="str">
        <f>IFERROR(VLOOKUP(D3,DB!A:K,11,0),"")</f>
        <v/>
      </c>
      <c r="C3" s="149"/>
      <c r="D3"/>
      <c r="E3" s="130"/>
      <c r="F3" s="150"/>
      <c r="G3" s="105">
        <f t="shared" ca="1" si="0"/>
        <v>45969.339558680556</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45969.339558680556</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45969.339558680556</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45969.339558680556</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45969.339558680556</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45969.339558680556</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45969.339558680556</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45969.339558680556</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45969.339558680556</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45969.339558680556</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45969.339558680556</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45969.339558680556</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45969.339558680556</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45969.339558680556</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45969.339558680556</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45969.339558680556</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45969.339558680556</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45969.339558680556</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45969.339558680556</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45969.339558680556</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45969.339558680556</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45969.339558680556</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45969.339558680556</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45969.339558680556</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45969.339558680556</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45969.339558680556</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45969.339558680556</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45969.339558680556</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45969.339558680556</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45969.339558680556</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45969.339558680556</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45969.339558680556</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45969.339558680556</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45969.339558680556</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45969.339558680556</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45969.339558680556</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45969.339558680556</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45969.339558680556</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45969.339558680556</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45969.339558680556</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45969.339558680556</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45969.339558680556</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45969.339558680556</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45969.339558680556</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45969.339558680556</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45969.339558680556</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45969.339558680556</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45969.339558680556</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45969.339558680556</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45969.339558680556</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45969.339558680556</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45969.339558680556</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45969.339558680556</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45969.339558680556</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45969.339558680556</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45969.339558680556</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45969.339558680556</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45969.339558680556</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45969.339558680556</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45969.339558680556</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45969.339558680556</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45969.339558680556</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45969.339558680556</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45969.339558680556</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45969.339558680556</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45969.339558680556</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45969.339558680556</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45969.339558680556</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45969.339558680556</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45969.339558680556</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45969.339558680556</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45969.339558680556</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45969.339558680556</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45969.339558680556</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45969.339558680556</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45969.339558680556</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45969.339558680556</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45969.339558680556</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45969.339558680556</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45969.339558680556</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45969.339558680556</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45969.339558680556</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45969.339558680556</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45969.339558680556</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45969.339558680556</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45969.339558680556</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45969.339558680556</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45969.339558680556</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45969.339558680556</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45969.339558680556</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45969.339558680556</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45969.339558680556</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45969.339558680556</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45969.339558680556</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45969.339558680556</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45969.339558680556</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45969.339558680556</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45969.339558680556</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45969.339558680556</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45969.339558680556</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45969.339558680556</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45969.339558680556</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45969.339558680556</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45969.339558680556</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45969.339558680556</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45969.339558680556</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45969.339558680556</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45969.339558680556</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45969.339558680556</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45969.339558680556</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45969.339558680556</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45969.339558680556</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45969.339558680556</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45969.339558680556</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45969.339558680556</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45969.339558680556</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45969.339558680556</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45969.339558680556</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45969.339558680556</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45969.339558680556</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45969.339558680556</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45969.339558680556</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45969.339558680556</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45969.339558680556</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45969.339558680556</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45969.339558680556</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45969.339558680556</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45969.339558680556</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45969.339558680556</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45969.339558680556</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45969.339558680556</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45969.339558680556</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45969.339558680556</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45969.339558680556</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45969.339558680556</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45969.339558680556</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45969.339558680556</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45969.339558680556</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45969.339558680556</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45969.339558680556</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45969.339558680556</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45969.339558680556</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45969.339558680556</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45969.339558680556</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45969.339558680556</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45969.339558680556</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45969.339558680556</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45969.339558680556</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45969.339558680556</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45969.339558680556</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45969.339558680556</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45969.339558680556</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45969.339558680556</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45969.339558680556</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45969.339558680556</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45969.339558680556</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45969.339558680556</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45969.339558680556</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45969.339558680556</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45969.339558680556</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45969.339558680556</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45969.339558680556</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45969.339558680556</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45969.339558680556</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45969.339558680556</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45969.339558680556</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45969.339558680556</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45969.339558680556</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45969.339558680556</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45969.339558680556</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45969.339558680556</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45969.339558680556</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45969.339558680556</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45969.339558680556</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45969.339558680556</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45969.339558680556</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45969.339558680556</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45969.339558680556</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45969.339558680556</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45969.339558680556</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45969.339558680556</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45969.339558680556</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45969.339558680556</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45969.339558680556</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45969.339558680556</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45969.339558680556</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45969.339558680556</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45969.339558680556</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45969.339558680556</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45969.339558680556</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45969.339558680556</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45969.339558680556</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45969.339558680556</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45969.339558680556</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45969.339558680556</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45969.339558680556</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45969.339558680556</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