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03" documentId="120_S{2AC9BD13-BADA-5192-A53E-5A8FF88502F6}" xr6:coauthVersionLast="47" xr6:coauthVersionMax="47" xr10:uidLastSave="{4FFEE9E3-2C08-4572-928B-DB9295BFEBE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<sst xmlns="http://schemas.openxmlformats.org/spreadsheetml/2006/main" count="180286" uniqueCount="39128">
  <si>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</si>
  <si>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</si>
  <si>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</si>
  <si>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</si>
  <si>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</si>
  <si>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</si>
  <si>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</si>
  <si>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</si>
  <si>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</si>
  <si>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</si>
  <si>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</si>
  <si>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</si>
  <si>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</si>
  <si>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</si>
  <si>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</si>
  <si>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</si>
  <si>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</si>
  <si>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</si>
  <si>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</si>
  <si>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</si>
  <si>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</si>
  <si>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</si>
  <si>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</si>
  <si>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</si>
  <si>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</si>
  <si>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</si>
  <si>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</si>
  <si>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</si>
  <si>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</si>
  <si>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</si>
  <si>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</si>
  <si>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</si>
  <si>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</si>
  <si>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</si>
  <si>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</si>
  <si>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</si>
  <si>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</si>
  <si>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</si>
  <si>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</si>
  <si>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</si>
  <si>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</si>
  <si>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</si>
  <si>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</si>
  <si>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</si>
  <si>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</si>
  <si>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</si>
  <si>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</si>
  <si>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</si>
  <si>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</si>
  <si>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</si>
  <si>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</si>
  <si>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</si>
  <si>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</si>
  <si>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</si>
  <si>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</si>
  <si>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</si>
  <si>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</si>
  <si>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</si>
  <si>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</si>
  <si>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</si>
  <si>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</si>
  <si>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</si>
  <si>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</si>
  <si>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</si>
  <si>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</si>
  <si>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</si>
  <si>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</si>
  <si>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</si>
  <si>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</si>
  <si>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</si>
  <si>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</si>
  <si>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</si>
  <si>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</si>
  <si>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</si>
  <si>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</si>
  <si>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</si>
  <si>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</si>
  <si>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</si>
  <si>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</si>
  <si>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</si>
  <si>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</si>
  <si>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</si>
  <si>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</si>
  <si>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</si>
  <si>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</si>
  <si>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</si>
  <si>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</si>
  <si>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</si>
  <si>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</si>
  <si>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</si>
  <si>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</si>
  <si>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</si>
  <si>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</si>
  <si>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</si>
  <si>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</si>
  <si>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</si>
  <si>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</si>
  <si>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</si>
  <si>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</si>
  <si>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</si>
  <si>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</si>
  <si>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</si>
  <si>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</si>
  <si>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</si>
  <si>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</si>
  <si>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</si>
  <si>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</si>
  <si>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</si>
  <si>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</si>
  <si>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</si>
  <si>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</si>
  <si>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</si>
  <si>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</si>
  <si>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</si>
  <si>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</si>
  <si>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</si>
  <si>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</si>
  <si>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</si>
  <si>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</si>
  <si>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</si>
  <si>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</si>
  <si>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</si>
  <si>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</si>
  <si>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</si>
  <si>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</si>
  <si>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</si>
  <si>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</si>
  <si>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</si>
  <si>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</si>
  <si>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</si>
  <si>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</si>
  <si>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</si>
  <si>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</si>
  <si>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</si>
  <si>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</si>
  <si>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</si>
  <si>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</si>
  <si>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</si>
  <si>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</si>
  <si>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</si>
  <si>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</si>
  <si>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</si>
  <si>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</si>
  <si>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</si>
  <si>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</si>
  <si>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</si>
  <si>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</si>
  <si>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</si>
  <si>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</si>
  <si>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</si>
  <si>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</si>
  <si>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</si>
  <si>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</si>
  <si>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</si>
  <si>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</si>
  <si>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</si>
  <si>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</si>
  <si>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</si>
  <si>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</si>
  <si>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</si>
  <si>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</si>
  <si>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</si>
  <si>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</si>
  <si>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</si>
  <si>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</si>
  <si>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</si>
  <si>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</si>
  <si>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</si>
  <si>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</si>
  <si>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</si>
  <si>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</si>
  <si>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</si>
  <si>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</si>
  <si>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</si>
  <si>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</si>
  <si>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</si>
  <si>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</si>
  <si>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</si>
  <si>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</si>
  <si>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</si>
  <si>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</si>
  <si>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</si>
  <si>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</si>
  <si>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</si>
  <si>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</si>
  <si>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</si>
  <si>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</si>
  <si>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</si>
  <si>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</si>
  <si>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</si>
  <si>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</si>
  <si>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</si>
  <si>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</si>
  <si>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</si>
  <si>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</si>
  <si>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</si>
  <si>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</si>
  <si>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</si>
  <si>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</si>
  <si>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</si>
  <si>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</si>
  <si>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</si>
  <si>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</si>
  <si>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</si>
  <si>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</si>
  <si>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</si>
  <si>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</si>
  <si>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</si>
  <si>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</si>
  <si>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</si>
  <si>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</si>
  <si>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</si>
  <si>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</si>
  <si>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</si>
  <si>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</si>
  <si>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</si>
  <si>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</si>
  <si>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</si>
  <si>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</si>
  <si>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</si>
  <si>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</si>
  <si>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</si>
  <si>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</si>
  <si>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</si>
  <si>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</si>
  <si>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</si>
  <si>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</si>
  <si>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</si>
  <si>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</si>
  <si>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</si>
  <si>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</si>
  <si>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</si>
  <si>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</si>
  <si>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</si>
  <si>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</si>
  <si>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</si>
  <si>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</si>
  <si>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</si>
  <si>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</si>
  <si>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</si>
  <si>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</si>
  <si>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</si>
  <si>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</si>
  <si>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</si>
  <si>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</si>
  <si>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</si>
  <si>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</si>
  <si>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</si>
  <si>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</si>
  <si>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</si>
  <si>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</si>
  <si>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</si>
  <si>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</si>
  <si>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</si>
  <si>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</si>
  <si>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</si>
  <si>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</si>
  <si>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</si>
  <si>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</si>
  <si>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</si>
  <si>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</si>
  <si>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</si>
  <si>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</si>
  <si>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</si>
  <si>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</si>
  <si>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</si>
  <si>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</si>
  <si>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</si>
  <si>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</si>
  <si>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</si>
  <si>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</si>
  <si>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</si>
  <si>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</si>
  <si>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</si>
  <si>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</si>
  <si>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</si>
  <si>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</si>
  <si>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</si>
  <si>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</si>
  <si>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</si>
  <si>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</si>
  <si>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</si>
  <si>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</si>
  <si>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</si>
  <si>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</si>
  <si>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</si>
  <si>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</si>
  <si>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</si>
  <si>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</si>
  <si>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</si>
  <si>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</si>
  <si>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</si>
  <si>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</si>
  <si>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</si>
  <si>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</si>
  <si>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</si>
  <si>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</si>
  <si>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</si>
  <si>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</si>
  <si>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</si>
  <si>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</si>
  <si>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</si>
  <si>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</si>
  <si>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</si>
  <si>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</si>
  <si>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</si>
  <si>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</si>
  <si>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</si>
  <si>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</si>
  <si>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</si>
  <si>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</si>
  <si>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</si>
  <si>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</si>
  <si>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</si>
  <si>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</si>
  <si>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</si>
  <si>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</si>
  <si>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</si>
  <si>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</si>
  <si>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</si>
  <si>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</si>
  <si>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</si>
  <si>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</si>
  <si>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</si>
  <si>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</si>
  <si>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</si>
  <si>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</si>
  <si>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</si>
  <si>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</si>
  <si>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</si>
  <si>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</si>
  <si>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</si>
  <si>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</si>
  <si>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</si>
  <si>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</si>
  <si>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</si>
  <si>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</si>
  <si>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</si>
  <si>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</si>
  <si>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</si>
  <si>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</si>
  <si>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</si>
  <si>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</si>
  <si>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</si>
  <si>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</si>
  <si>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</si>
  <si>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</si>
  <si>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</si>
  <si>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</si>
  <si>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</si>
  <si>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</si>
  <si>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</si>
  <si>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</si>
  <si>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</si>
  <si>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</si>
  <si>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</si>
  <si>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</si>
  <si>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</si>
  <si>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</si>
  <si>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</si>
  <si>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</si>
  <si>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</si>
  <si>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</si>
  <si>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</si>
  <si>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</si>
  <si>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</si>
  <si>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</si>
  <si>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</si>
  <si>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</si>
  <si>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</si>
  <si>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</si>
  <si>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</si>
  <si>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</si>
  <si>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</si>
  <si>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</si>
  <si>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</si>
  <si>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</si>
  <si>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</si>
  <si>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</si>
  <si>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</si>
  <si>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</si>
  <si>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</si>
  <si>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</si>
  <si>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</si>
  <si>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</si>
  <si>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</si>
  <si>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</si>
  <si>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</si>
  <si>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</si>
  <si>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</si>
  <si>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</si>
  <si>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</si>
  <si>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</si>
  <si>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</si>
  <si>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</si>
  <si>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</si>
  <si>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</si>
  <si>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</si>
  <si>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</si>
  <si>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</si>
  <si>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</si>
  <si>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</si>
  <si>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</si>
  <si>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</si>
  <si>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</si>
  <si>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</si>
  <si>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</si>
  <si>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</si>
  <si>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</si>
  <si>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</si>
  <si>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</si>
  <si>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</si>
  <si>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</si>
  <si>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</si>
  <si>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</si>
  <si>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</si>
  <si>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</si>
  <si>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</si>
  <si>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</si>
  <si>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</si>
  <si>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</si>
  <si>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</si>
  <si>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</si>
  <si>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</si>
  <si>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</si>
  <si>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</si>
  <si>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</si>
  <si>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</si>
  <si>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</si>
  <si>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</si>
  <si>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</si>
  <si>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</si>
  <si>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</si>
  <si>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</si>
  <si>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</si>
  <si>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</si>
  <si>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</si>
  <si>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</si>
  <si>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</si>
  <si>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</si>
  <si>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</si>
  <si>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</si>
  <si>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</si>
  <si>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</si>
  <si>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</si>
  <si>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</si>
  <si>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</si>
  <si>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</si>
  <si>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</si>
  <si>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</si>
  <si>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</si>
  <si>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</si>
  <si>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</si>
  <si>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</si>
  <si>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</si>
  <si>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</si>
  <si>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</si>
  <si>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</si>
  <si>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</si>
  <si>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</si>
  <si>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</si>
  <si>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</si>
  <si>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</si>
  <si>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</si>
  <si>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</si>
  <si>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</si>
  <si>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</si>
  <si>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</si>
  <si>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</si>
  <si>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</si>
  <si>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</si>
  <si>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</si>
  <si>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</si>
  <si>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</si>
  <si>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</si>
  <si>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</si>
  <si>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</si>
  <si>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</si>
  <si>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</si>
  <si>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</si>
  <si>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</si>
  <si>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</si>
  <si>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</si>
  <si>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</si>
  <si>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</si>
  <si>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</si>
  <si>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</si>
  <si>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</si>
  <si>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</si>
  <si>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</si>
  <si>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</si>
  <si>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</si>
  <si>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</si>
  <si>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</si>
  <si>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</si>
  <si>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</si>
  <si>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</si>
  <si>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</si>
  <si>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</si>
  <si>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</si>
  <si>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</si>
  <si>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</si>
  <si>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</si>
  <si>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</si>
  <si>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</si>
  <si>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</si>
  <si>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</si>
  <si>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</si>
  <si>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</si>
  <si>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</si>
  <si>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</si>
  <si>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</si>
  <si>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</si>
  <si>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</si>
  <si>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</si>
  <si>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</si>
  <si>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</si>
  <si>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</si>
  <si>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</si>
  <si>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</si>
  <si>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</si>
  <si>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</si>
  <si>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</si>
  <si>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</si>
  <si>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</si>
  <si>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</si>
  <si>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</si>
  <si>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</si>
  <si>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</si>
  <si>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</si>
  <si>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</si>
  <si>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</si>
  <si>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</si>
  <si>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</si>
  <si>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</si>
  <si>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</si>
  <si>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</si>
  <si>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</si>
  <si>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</si>
  <si>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</si>
  <si>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</si>
  <si>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</si>
  <si>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</si>
  <si>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</si>
  <si>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</si>
  <si>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</si>
  <si>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</si>
  <si>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</si>
  <si>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</si>
  <si>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</si>
  <si>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</si>
  <si>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</si>
  <si>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</si>
  <si>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</si>
  <si>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</si>
  <si>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</si>
  <si>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</si>
  <si>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</si>
  <si>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</si>
  <si>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</si>
  <si>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</si>
  <si>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</si>
  <si>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</si>
  <si>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</si>
  <si>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</si>
  <si>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</si>
  <si>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</si>
  <si>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</si>
  <si>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</si>
  <si>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</si>
  <si>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</si>
  <si>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</si>
  <si>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</si>
  <si>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</si>
  <si>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</si>
  <si>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</si>
  <si>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</si>
  <si>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</si>
  <si>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</si>
  <si>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</si>
  <si>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</si>
  <si>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</si>
  <si>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</si>
  <si>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</si>
  <si>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</si>
  <si>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</si>
  <si>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</si>
  <si>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</si>
  <si>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</si>
  <si>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</si>
  <si>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</si>
  <si>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</si>
  <si>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</si>
  <si>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</si>
  <si>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</si>
  <si>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</si>
  <si>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</si>
  <si>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</si>
  <si>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</si>
  <si>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</si>
  <si>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</si>
  <si>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</si>
  <si>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</si>
  <si>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</si>
  <si>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</si>
  <si>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</si>
  <si>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</si>
  <si>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</si>
  <si>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</si>
  <si>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</si>
  <si>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</si>
  <si>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</si>
  <si>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</si>
  <si>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</si>
  <si>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</si>
  <si>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</si>
  <si>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</si>
  <si>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</si>
  <si>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</si>
  <si>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</si>
  <si>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</si>
  <si>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</si>
  <si>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</si>
  <si>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</si>
  <si>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</si>
  <si>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</si>
  <si>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</si>
  <si>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</si>
  <si>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</si>
  <si>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</si>
  <si>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</si>
  <si>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</si>
  <si>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</si>
  <si>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</si>
  <si>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</si>
  <si>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</si>
  <si>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</si>
  <si>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</si>
  <si>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</si>
  <si>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</si>
  <si>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</si>
  <si>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</si>
  <si>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</si>
  <si>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</si>
  <si>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</si>
  <si>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</si>
  <si>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</si>
  <si>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</si>
  <si>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</si>
  <si>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</si>
  <si>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</si>
  <si>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</si>
  <si>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</si>
  <si>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</si>
  <si>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</si>
  <si>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</si>
  <si>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</si>
  <si>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</si>
  <si>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</si>
  <si>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</si>
  <si>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</si>
  <si>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</si>
  <si>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</si>
  <si>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</si>
  <si>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</si>
  <si>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</si>
  <si>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</si>
  <si>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</si>
  <si>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</si>
  <si>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</si>
  <si>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</si>
  <si>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</si>
  <si>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</si>
  <si>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</si>
  <si>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</si>
  <si>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</si>
  <si>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</si>
  <si>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</si>
  <si>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</si>
  <si>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</si>
  <si>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</si>
  <si>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</si>
  <si>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</si>
  <si>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</si>
  <si>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</si>
  <si>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</si>
  <si>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</si>
  <si>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</si>
  <si>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</si>
  <si>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</si>
  <si>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</si>
  <si>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</si>
  <si>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</si>
  <si>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</si>
  <si>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</si>
  <si>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</si>
  <si>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</si>
  <si>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</si>
  <si>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</si>
  <si>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</si>
  <si>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</si>
  <si>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</si>
  <si>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</si>
  <si>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</si>
  <si>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</si>
  <si>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</si>
  <si>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</si>
  <si>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</si>
  <si>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</si>
  <si>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</si>
  <si>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</si>
  <si>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</si>
  <si>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</si>
  <si>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</si>
  <si>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</si>
  <si>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</si>
  <si>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</si>
  <si>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</si>
  <si>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</si>
  <si>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</si>
  <si>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</si>
  <si>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</si>
  <si>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</si>
  <si>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</si>
  <si>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</si>
  <si>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</si>
  <si>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</si>
  <si>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</si>
  <si>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</si>
  <si>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</si>
  <si>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</si>
  <si>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</si>
  <si>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</si>
  <si>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</si>
  <si>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</si>
  <si>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</si>
  <si>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</si>
  <si>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</si>
  <si>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</si>
  <si>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</si>
  <si>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</si>
  <si>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</si>
  <si>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</si>
  <si>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</si>
  <si>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</si>
  <si>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</si>
  <si>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</si>
  <si>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</si>
  <si>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</si>
  <si>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</si>
  <si>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</si>
  <si>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</si>
  <si>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</si>
  <si>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</si>
  <si>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</si>
  <si>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</si>
  <si>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</si>
  <si>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</si>
  <si>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</si>
  <si>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</si>
  <si>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</si>
  <si>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</si>
  <si>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</si>
  <si>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</si>
  <si>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</si>
  <si>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</si>
  <si>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</si>
  <si>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</si>
  <si>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</si>
  <si>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</si>
  <si>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</si>
  <si>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</si>
  <si>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</si>
  <si>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</si>
  <si>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</si>
  <si>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</si>
  <si>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</si>
  <si>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</si>
  <si>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</si>
  <si>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</si>
  <si>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</si>
  <si>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</si>
  <si>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</si>
  <si>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</si>
  <si>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</si>
  <si>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</si>
  <si>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</si>
  <si>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</si>
  <si>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</si>
  <si>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</si>
  <si>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</si>
  <si>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</si>
  <si>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</si>
  <si>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</si>
  <si>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</si>
  <si>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</si>
  <si>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</si>
  <si>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</si>
  <si>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</si>
  <si>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</si>
  <si>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</si>
  <si>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</si>
  <si>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</si>
  <si>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</si>
  <si>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</si>
  <si>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</si>
  <si>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</si>
  <si>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</si>
  <si>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</si>
  <si>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</si>
  <si>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</si>
  <si>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</si>
  <si>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</si>
  <si>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</si>
  <si>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</si>
  <si>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</si>
  <si>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</si>
  <si>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</si>
  <si>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</si>
  <si>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</si>
  <si>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</si>
  <si>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</si>
  <si>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</si>
  <si>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</si>
  <si>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</si>
  <si>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</si>
  <si>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</si>
  <si>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</si>
  <si>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</si>
  <si>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</si>
  <si>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</si>
  <si>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</si>
  <si>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</si>
  <si>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</si>
  <si>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</si>
  <si>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</si>
  <si>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</si>
  <si>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</si>
  <si>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</si>
  <si>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</si>
  <si>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</si>
  <si>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</si>
  <si>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</si>
  <si>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</si>
  <si>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</si>
  <si>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</si>
  <si>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</si>
  <si>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</si>
  <si>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</si>
  <si>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</si>
  <si>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</si>
  <si>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</si>
  <si>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</si>
  <si>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</si>
  <si>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</si>
  <si>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</si>
  <si>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</si>
  <si>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</si>
  <si>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</si>
  <si>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</si>
  <si>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</si>
  <si>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</si>
  <si>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</si>
  <si>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</si>
  <si>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</si>
  <si>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</si>
  <si>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</si>
  <si>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</si>
  <si>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</si>
  <si>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</si>
  <si>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</si>
  <si>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</si>
  <si>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</si>
  <si>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</si>
  <si>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</si>
  <si>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</si>
  <si>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</si>
  <si>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</si>
  <si>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</si>
  <si>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</si>
  <si>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</si>
  <si>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</si>
  <si>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</si>
  <si>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</si>
  <si>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</si>
  <si>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</si>
  <si>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</si>
  <si>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</si>
  <si>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</si>
  <si>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</si>
  <si>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</si>
  <si>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</si>
  <si>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</si>
  <si>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</si>
  <si>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</si>
  <si>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</si>
  <si>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</si>
  <si>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</si>
  <si>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</si>
  <si>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</si>
  <si>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</si>
  <si>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</si>
  <si>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</si>
  <si>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</si>
  <si>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</si>
  <si>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</si>
  <si>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</si>
  <si>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</si>
  <si>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</si>
  <si>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</si>
  <si>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</si>
  <si>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</si>
  <si>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</si>
  <si>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</si>
  <si>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</si>
  <si>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</si>
  <si>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</si>
  <si>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</si>
  <si>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</si>
  <si>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</si>
  <si>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</si>
  <si>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</si>
  <si>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</si>
  <si>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</si>
  <si>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</si>
  <si>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</si>
  <si>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</si>
  <si>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</si>
  <si>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</si>
  <si>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</si>
  <si>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</si>
  <si>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</si>
  <si>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</si>
  <si>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</si>
  <si>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</si>
  <si>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</si>
  <si>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</si>
  <si>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</si>
  <si>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</si>
  <si>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</si>
  <si>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</si>
  <si>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</si>
  <si>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</si>
  <si>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</si>
  <si>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</si>
  <si>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</si>
  <si>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</si>
  <si>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</si>
  <si>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</si>
  <si>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</si>
  <si>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</si>
  <si>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</si>
  <si>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</si>
  <si>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</si>
  <si>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</si>
  <si>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</si>
  <si>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</si>
  <si>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</si>
  <si>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</si>
  <si>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</si>
  <si>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</si>
  <si>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</si>
  <si>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</si>
  <si>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</si>
  <si>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</si>
  <si>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</si>
  <si>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</si>
  <si>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</si>
  <si>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</si>
  <si>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</si>
  <si>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</si>
  <si>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</si>
  <si>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</si>
  <si>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</si>
  <si>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</si>
  <si>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</si>
  <si>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</si>
  <si>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</si>
  <si>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</si>
  <si>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</si>
  <si>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</si>
  <si>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</si>
  <si>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</si>
  <si>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</si>
  <si>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</si>
  <si>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</si>
  <si>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</si>
  <si>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</si>
  <si>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</si>
  <si>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</si>
  <si>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</si>
  <si>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</si>
  <si>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</si>
  <si>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</si>
  <si>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</si>
  <si>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</si>
  <si>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</si>
  <si>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</si>
  <si>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</si>
  <si>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</si>
  <si>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</si>
  <si>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</si>
  <si>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</si>
  <si>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</si>
  <si>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</si>
  <si>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</si>
  <si>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</si>
  <si>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</si>
  <si>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</si>
  <si>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</si>
  <si>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</si>
  <si>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</si>
  <si>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</si>
  <si>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</si>
  <si>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</si>
  <si>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</si>
  <si>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</si>
  <si>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</si>
  <si>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</si>
  <si>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</si>
  <si>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</si>
  <si>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</si>
  <si>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</si>
  <si>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</si>
  <si>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</si>
  <si>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</si>
  <si>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</si>
  <si>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</si>
  <si>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</si>
  <si>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</si>
  <si>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</si>
  <si>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</si>
  <si>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</si>
  <si>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</si>
  <si>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</si>
  <si>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</si>
  <si>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</si>
  <si>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</si>
  <si>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</si>
  <si>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</si>
  <si>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</si>
  <si>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</si>
  <si>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</si>
  <si>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</si>
  <si>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</si>
  <si>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</si>
  <si>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</si>
  <si>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</si>
  <si>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</si>
  <si>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</si>
  <si>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</si>
  <si>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</si>
  <si>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</si>
  <si>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</si>
  <si>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</si>
  <si>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</si>
  <si>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</si>
  <si>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</si>
  <si>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</si>
  <si>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</si>
  <si>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</si>
  <si>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</si>
  <si>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</si>
  <si>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</si>
  <si>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</si>
  <si>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</si>
  <si>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</si>
  <si>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</si>
  <si>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</si>
  <si>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</si>
  <si>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</si>
  <si>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</si>
  <si>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</si>
  <si>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</si>
  <si>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</si>
  <si>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</si>
  <si>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</si>
  <si>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</si>
  <si>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</si>
  <si>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</si>
  <si>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</si>
  <si>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</si>
  <si>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</si>
  <si>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</si>
  <si>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</si>
  <si>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</si>
  <si>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</si>
  <si>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</si>
  <si>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</si>
  <si>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</si>
  <si>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</si>
  <si>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</si>
  <si>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</si>
  <si>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</si>
  <si>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</si>
  <si>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</si>
  <si>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</si>
  <si>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</si>
  <si>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</si>
  <si>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</si>
  <si>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</si>
  <si>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</si>
  <si>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</si>
  <si>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</si>
  <si>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</si>
  <si>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</si>
  <si>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</si>
  <si>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</si>
  <si>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</si>
  <si>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</si>
  <si>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</si>
  <si>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</si>
  <si>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</si>
  <si>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</si>
  <si>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</si>
  <si>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</si>
  <si>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</si>
  <si>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</si>
  <si>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</si>
  <si>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</si>
  <si>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</si>
  <si>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</si>
  <si>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</si>
  <si>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</si>
  <si>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</si>
  <si>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</si>
  <si>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</si>
  <si>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</si>
  <si>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</si>
  <si>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</si>
  <si>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</si>
  <si>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</si>
  <si>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</si>
  <si>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</si>
  <si>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</si>
  <si>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</si>
  <si>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</si>
  <si>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</si>
  <si>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</si>
  <si>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</si>
  <si>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</si>
  <si>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</si>
  <si>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</si>
  <si>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</si>
  <si>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</si>
  <si>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</si>
  <si>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</si>
  <si>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</si>
  <si>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</si>
  <si>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</si>
  <si>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</si>
  <si>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</si>
  <si>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</si>
  <si>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</si>
  <si>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</si>
  <si>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</si>
  <si>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</si>
  <si>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</si>
  <si>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</si>
  <si>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</si>
  <si>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</si>
  <si>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</si>
  <si>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</si>
  <si>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</si>
  <si>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</si>
  <si>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</si>
  <si>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</si>
  <si>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</si>
  <si>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</si>
  <si>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</si>
  <si>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</si>
  <si>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</si>
  <si>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</si>
  <si>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</si>
  <si>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</si>
  <si>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</si>
  <si>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</si>
  <si>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</si>
  <si>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</si>
  <si>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</si>
  <si>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</si>
  <si>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</si>
  <si>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</si>
  <si>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</si>
  <si>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</si>
  <si>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</si>
  <si>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</si>
  <si>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</si>
  <si>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</si>
  <si>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</si>
  <si>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</si>
  <si>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</si>
  <si>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</si>
  <si>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</si>
  <si>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</si>
  <si>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</si>
  <si>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</si>
  <si>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</si>
  <si>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</si>
  <si>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</si>
  <si>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</si>
  <si>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</si>
  <si>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</si>
  <si>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</si>
  <si>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</si>
  <si>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</si>
  <si>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</si>
  <si>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</si>
  <si>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</si>
  <si>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</si>
  <si>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</si>
  <si>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</si>
  <si>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</si>
  <si>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</si>
  <si>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</si>
  <si>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</si>
  <si>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</si>
  <si>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</si>
  <si>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</si>
  <si>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</si>
  <si>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</si>
  <si>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</si>
  <si>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</si>
  <si>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</si>
  <si>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</si>
  <si>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</si>
  <si>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</si>
  <si>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</si>
  <si>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</si>
  <si>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</si>
  <si>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</si>
  <si>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</si>
  <si>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</si>
  <si>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</si>
  <si>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</si>
  <si>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</si>
  <si>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</si>
  <si>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</si>
  <si>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</si>
  <si>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</si>
  <si>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</si>
  <si>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</si>
  <si>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</si>
  <si>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</si>
  <si>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</si>
  <si>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</si>
  <si>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</si>
  <si>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</si>
  <si>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</si>
  <si>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</si>
  <si>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</si>
  <si>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</si>
  <si>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</si>
  <si>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</si>
  <si>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</si>
  <si>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</si>
  <si>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</si>
  <si>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</si>
  <si>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</si>
  <si>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</si>
  <si>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</si>
  <si>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</si>
  <si>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</si>
  <si>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</si>
  <si>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</si>
  <si>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</si>
  <si>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</si>
  <si>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</si>
  <si>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</si>
  <si>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</si>
  <si>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</si>
  <si>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</si>
  <si>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</si>
  <si>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</si>
  <si>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</si>
  <si>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</si>
  <si>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</si>
  <si>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</si>
  <si>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</si>
  <si>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</si>
  <si>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</si>
  <si>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</si>
  <si>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</si>
  <si>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</si>
  <si>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</si>
  <si>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</si>
  <si>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</si>
  <si>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</si>
  <si>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</si>
  <si>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</si>
  <si>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</si>
  <si>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</si>
  <si>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</si>
  <si>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</si>
  <si>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</si>
  <si>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</si>
  <si>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</si>
  <si>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</si>
  <si>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</si>
  <si>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</si>
  <si>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</si>
  <si>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</si>
  <si>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</si>
  <si>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</si>
  <si>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</si>
  <si>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</si>
  <si>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</si>
  <si>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</si>
  <si>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</si>
  <si>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</si>
  <si>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</si>
  <si>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</si>
  <si>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</si>
  <si>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</si>
  <si>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</si>
  <si>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</si>
  <si>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</si>
  <si>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</si>
  <si>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</si>
  <si>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</si>
  <si>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</si>
  <si>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</si>
  <si>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</si>
  <si>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</si>
  <si>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</si>
  <si>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</si>
  <si>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</si>
  <si>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</si>
  <si>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</si>
  <si>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</si>
  <si>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</si>
  <si>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</si>
  <si>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</si>
  <si>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</si>
  <si>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</si>
  <si>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</si>
  <si>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</si>
  <si>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</si>
  <si>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</si>
  <si>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</si>
  <si>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</si>
  <si>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</si>
  <si>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</si>
  <si>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</si>
  <si>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</si>
  <si>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</si>
  <si>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</si>
  <si>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</si>
  <si>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</si>
  <si>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</si>
  <si>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</si>
  <si>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</si>
  <si>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</si>
  <si>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</si>
  <si>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</si>
  <si>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</si>
  <si>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</si>
  <si>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</si>
  <si>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</si>
  <si>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</si>
  <si>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</si>
  <si>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</si>
  <si>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</si>
  <si>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</si>
  <si>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</si>
  <si>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</si>
  <si>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</si>
  <si>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</si>
  <si>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</si>
  <si>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</si>
  <si>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</si>
  <si>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</si>
  <si>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</si>
  <si>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</si>
  <si>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</si>
  <si>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</si>
  <si>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</si>
  <si>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</si>
  <si>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</si>
  <si>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</si>
  <si>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</si>
  <si>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</si>
  <si>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</si>
  <si>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</si>
  <si>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</si>
  <si>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</si>
  <si>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</si>
  <si>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</si>
  <si>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</si>
  <si>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</si>
  <si>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</si>
  <si>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</si>
  <si>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</si>
  <si>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</si>
  <si>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</si>
  <si>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</si>
  <si>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</si>
  <si>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</si>
  <si>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</si>
  <si>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</si>
  <si>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</si>
  <si>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</si>
  <si>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</si>
  <si>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</si>
  <si>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</si>
  <si>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</si>
  <si>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</si>
  <si>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</si>
  <si>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</si>
  <si>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</si>
  <si>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</si>
  <si>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</si>
  <si>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</si>
  <si>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</si>
  <si>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</si>
  <si>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</si>
  <si>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</si>
  <si>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</si>
  <si>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</si>
  <si>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</si>
  <si>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</si>
  <si>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</si>
  <si>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</si>
  <si>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</si>
  <si>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</si>
  <si>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</si>
  <si>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</si>
  <si>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</si>
  <si>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</si>
  <si>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</si>
  <si>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</si>
  <si>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</si>
  <si>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</si>
  <si>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</si>
  <si>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</si>
  <si>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</si>
  <si>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</si>
  <si>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</si>
  <si>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</si>
  <si>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</si>
  <si>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</si>
  <si>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</si>
  <si>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</si>
  <si>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</si>
  <si>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</si>
  <si>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</si>
  <si>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</si>
  <si>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</si>
  <si>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</si>
  <si>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</si>
  <si>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</si>
  <si>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</si>
  <si>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</si>
  <si>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</si>
  <si>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</si>
  <si>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</si>
  <si>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</si>
  <si>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</si>
  <si>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</si>
  <si>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</si>
  <si>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</si>
  <si>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</si>
  <si>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</si>
  <si>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</si>
  <si>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</si>
  <si>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</si>
  <si>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</si>
  <si>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</si>
  <si>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</si>
  <si>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</si>
  <si>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</si>
  <si>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</si>
  <si>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</si>
  <si>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</si>
  <si>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</si>
  <si>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</si>
  <si>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</si>
  <si>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</si>
  <si>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</si>
  <si>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</si>
  <si>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</si>
  <si>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</si>
  <si>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</si>
  <si>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</si>
  <si>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</si>
  <si>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</si>
  <si>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</si>
  <si>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</si>
  <si>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</si>
  <si>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</si>
  <si>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</si>
  <si>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</si>
  <si>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</si>
  <si>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</si>
  <si>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</si>
  <si>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</si>
  <si>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</si>
  <si>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</si>
  <si>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</si>
  <si>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</si>
  <si>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</si>
  <si>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</si>
  <si>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</si>
  <si>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</si>
  <si>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</si>
  <si>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</si>
  <si>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</si>
  <si>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</si>
  <si>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</si>
  <si>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</si>
  <si>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</si>
  <si>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</si>
  <si>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</si>
  <si>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</si>
  <si>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</si>
  <si>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</si>
  <si>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</si>
  <si>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</si>
  <si>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</si>
  <si>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</si>
  <si>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</si>
  <si>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</si>
  <si>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</si>
  <si>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</si>
  <si>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</si>
  <si>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</si>
  <si>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</si>
  <si>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</si>
  <si>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</si>
  <si>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</si>
  <si>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</si>
  <si>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</si>
  <si>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</si>
  <si>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</si>
  <si>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</si>
  <si>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</si>
  <si>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</si>
  <si>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</si>
  <si>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</si>
  <si>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</si>
  <si>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</si>
  <si>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</si>
  <si>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</si>
  <si>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</si>
  <si>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</si>
  <si>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</si>
  <si>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</si>
  <si>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</si>
  <si>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</si>
  <si>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</si>
  <si>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</si>
  <si>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</si>
  <si>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</si>
  <si>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</si>
  <si>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</si>
  <si>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</si>
  <si>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</si>
  <si>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</si>
  <si>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</si>
  <si>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</si>
  <si>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</si>
  <si>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</si>
  <si>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</si>
  <si>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</si>
  <si>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</si>
  <si>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</si>
  <si>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</si>
  <si>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</si>
  <si>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</si>
  <si>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</si>
  <si>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</si>
  <si>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</si>
  <si>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</si>
  <si>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</si>
  <si>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</si>
  <si>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</si>
  <si>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</si>
  <si>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</si>
  <si>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</si>
  <si>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</si>
  <si>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</si>
  <si>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</si>
  <si>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</si>
  <si>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</si>
  <si>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</si>
  <si>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</si>
  <si>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</si>
  <si>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</si>
  <si>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</si>
  <si>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</si>
  <si>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</si>
  <si>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</si>
  <si>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</si>
  <si>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</si>
  <si>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</si>
  <si>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</si>
  <si>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</si>
  <si>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</si>
  <si>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</si>
  <si>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</si>
  <si>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</si>
  <si>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</si>
  <si>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</si>
  <si>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</si>
  <si>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</si>
  <si>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</si>
  <si>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</si>
  <si>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</si>
  <si>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</si>
  <si>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</si>
  <si>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</si>
  <si>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</si>
  <si>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</si>
  <si>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</si>
  <si>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</si>
  <si>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</si>
  <si>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</si>
  <si>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</si>
  <si>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</si>
  <si>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</si>
  <si>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</si>
  <si>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</si>
  <si>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</si>
  <si>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</si>
  <si>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</si>
  <si>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</si>
  <si>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</si>
  <si>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</si>
  <si>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</si>
  <si>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</si>
  <si>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</si>
  <si>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</si>
  <si>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</si>
  <si>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</si>
  <si>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</si>
  <si>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</si>
  <si>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</si>
  <si>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</si>
  <si>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</si>
  <si>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</si>
  <si>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</si>
  <si>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</si>
  <si>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</si>
  <si>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</si>
  <si>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</si>
  <si>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</si>
  <si>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</si>
  <si>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</si>
  <si>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</si>
  <si>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</si>
  <si>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</si>
  <si>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</si>
  <si>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</si>
  <si>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</si>
  <si>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</si>
  <si>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</si>
  <si>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</si>
  <si>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</si>
  <si>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</si>
  <si>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</si>
  <si>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</si>
  <si>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</si>
  <si>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</si>
  <si>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</si>
  <si>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</si>
  <si>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</si>
  <si>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</si>
  <si>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</si>
  <si>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</si>
  <si>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</si>
  <si>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</si>
  <si>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</si>
  <si>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</si>
  <si>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</si>
  <si>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</si>
  <si>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</si>
  <si>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</si>
  <si>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</si>
  <si>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</si>
  <si>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</si>
  <si>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</si>
  <si>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</si>
  <si>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</si>
  <si>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</si>
  <si>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</si>
  <si>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</si>
  <si>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</si>
  <si>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</si>
  <si>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</si>
  <si>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</si>
  <si>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</si>
  <si>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</si>
  <si>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</si>
  <si>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</si>
  <si>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</si>
  <si>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</si>
  <si>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</si>
  <si>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</si>
  <si>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</si>
  <si>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</si>
  <si>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</si>
  <si>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</si>
  <si>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</si>
  <si>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</si>
  <si>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</si>
  <si>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</si>
  <si>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</si>
  <si>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</si>
  <si>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</si>
  <si>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</si>
  <si>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</si>
  <si>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</si>
  <si>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</si>
  <si>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</si>
  <si>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</si>
  <si>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</si>
  <si>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</si>
  <si>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</si>
  <si>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</si>
  <si>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</si>
  <si>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</si>
  <si>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</si>
  <si>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</si>
  <si>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</si>
  <si>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</si>
  <si>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</si>
  <si>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</si>
  <si>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</si>
  <si>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</si>
  <si>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</si>
  <si>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</si>
  <si>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</si>
  <si>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</si>
  <si>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</si>
  <si>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</si>
  <si>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</si>
  <si>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</si>
  <si>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</si>
  <si>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</si>
  <si>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</si>
  <si>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</si>
  <si>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</si>
  <si>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</si>
  <si>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</si>
  <si>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</si>
  <si>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</si>
  <si>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</si>
  <si>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</si>
  <si>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</si>
  <si>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</si>
  <si>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</si>
  <si>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</si>
  <si>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</si>
  <si>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</si>
  <si>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</si>
  <si>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</si>
  <si>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</si>
  <si>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</si>
  <si>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</si>
  <si>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</si>
  <si>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</si>
  <si>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</si>
  <si>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</si>
  <si>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</si>
  <si>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</si>
  <si>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</si>
  <si>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</si>
  <si>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</si>
  <si>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</si>
  <si>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</si>
  <si>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</si>
  <si>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</si>
  <si>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</si>
  <si>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</si>
  <si>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</si>
  <si>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</si>
  <si>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</si>
  <si>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</si>
  <si>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</si>
  <si>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</si>
  <si>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</si>
  <si>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</si>
  <si>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</si>
  <si>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</si>
  <si>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</si>
  <si>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</si>
  <si>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</si>
  <si>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</si>
  <si>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</si>
  <si>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</si>
  <si>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</si>
  <si>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</si>
  <si>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</si>
  <si>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</si>
  <si>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</si>
  <si>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</si>
  <si>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</si>
  <si>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</si>
  <si>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</si>
  <si>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</si>
  <si>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</si>
  <si>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</si>
  <si>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</si>
  <si>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</si>
  <si>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</si>
  <si>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</si>
  <si>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</si>
  <si>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</si>
  <si>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</si>
  <si>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</si>
  <si>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</si>
  <si>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</si>
  <si>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</si>
  <si>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</si>
  <si>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</si>
  <si>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</si>
  <si>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</si>
  <si>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</si>
  <si>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</si>
  <si>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</si>
  <si>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</si>
  <si>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</si>
  <si>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</si>
  <si>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</si>
  <si>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</si>
  <si>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</si>
  <si>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</si>
  <si>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</si>
  <si>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</si>
  <si>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</si>
  <si>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</si>
  <si>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</si>
  <si>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</si>
  <si>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</si>
  <si>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</si>
  <si>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</si>
  <si>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</si>
  <si>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</si>
  <si>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</si>
  <si>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</si>
  <si>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</si>
  <si>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</si>
  <si>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</si>
  <si>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</si>
  <si>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</si>
  <si>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</si>
  <si>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</si>
  <si>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</si>
  <si>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</si>
  <si>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</si>
  <si>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</si>
  <si>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</si>
  <si>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</si>
  <si>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</si>
  <si>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</si>
  <si>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</si>
  <si>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</si>
  <si>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</si>
  <si>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</si>
  <si>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</si>
  <si>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</si>
  <si>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</si>
  <si>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</si>
  <si>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</si>
  <si>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</si>
  <si>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</si>
  <si>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</si>
  <si>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</si>
  <si>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</si>
  <si>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</si>
  <si>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</si>
  <si>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</si>
  <si>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</si>
  <si>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</si>
  <si>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</si>
  <si>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</si>
  <si>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</si>
  <si>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</si>
  <si>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</si>
  <si>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</si>
  <si>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</si>
  <si>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</si>
  <si>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</si>
  <si>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</si>
  <si>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</si>
  <si>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</si>
  <si>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</si>
  <si>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</si>
  <si>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</si>
  <si>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</si>
  <si>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</si>
  <si>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</si>
  <si>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</si>
  <si>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</si>
  <si>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</si>
  <si>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</si>
  <si>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</si>
  <si>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</si>
  <si>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</si>
  <si>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</si>
  <si>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</si>
  <si>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</si>
  <si>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</si>
  <si>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</si>
  <si>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</si>
  <si>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</si>
  <si>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</si>
  <si>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</si>
  <si>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</si>
  <si>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</si>
  <si>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</si>
  <si>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</si>
  <si>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</si>
  <si>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</si>
  <si>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</si>
  <si>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</si>
  <si>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</si>
  <si>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</si>
  <si>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</si>
  <si>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</si>
  <si>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</si>
  <si>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</si>
  <si>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</si>
  <si>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</si>
  <si>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</si>
  <si>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</si>
  <si>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</si>
  <si>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</si>
  <si>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</si>
  <si>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</si>
  <si>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</si>
  <si>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</si>
  <si>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</si>
  <si>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</si>
  <si>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</si>
  <si>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</si>
  <si>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</si>
  <si>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</si>
  <si>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</si>
  <si>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</si>
  <si>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</si>
  <si>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</si>
  <si>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</si>
  <si>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</si>
  <si>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</si>
  <si>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</si>
  <si>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</si>
  <si>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</si>
  <si>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</si>
  <si>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</si>
  <si>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</si>
  <si>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</si>
  <si>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</si>
  <si>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</si>
  <si>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</si>
  <si>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</si>
  <si>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</si>
  <si>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</si>
  <si>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</si>
  <si>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</si>
  <si>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</si>
  <si>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</si>
  <si>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</si>
  <si>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</si>
  <si>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</si>
  <si>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</si>
  <si>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</si>
  <si>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</si>
  <si>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</si>
  <si>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</si>
  <si>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</si>
  <si>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</si>
  <si>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</si>
  <si>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</si>
  <si>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</si>
  <si>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</si>
  <si>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</si>
  <si>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</si>
  <si>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</si>
  <si>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</si>
  <si>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</si>
  <si>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</si>
  <si>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</si>
  <si>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</si>
  <si>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</si>
  <si>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</si>
  <si>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</si>
  <si>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</si>
  <si>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</si>
  <si>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</si>
  <si>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</si>
  <si>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</si>
  <si>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</si>
  <si>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</si>
  <si>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</si>
  <si>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</si>
  <si>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</si>
  <si>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</si>
  <si>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</si>
  <si>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</si>
  <si>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</si>
  <si>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</si>
  <si>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</si>
  <si>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</si>
  <si>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</si>
  <si>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</si>
  <si>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</si>
  <si>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</si>
  <si>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</si>
  <si>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</si>
  <si>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</si>
  <si>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</si>
  <si>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</si>
  <si>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</si>
  <si>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</si>
  <si>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</si>
  <si>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</si>
  <si>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</si>
  <si>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</si>
  <si>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</si>
  <si>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</si>
  <si>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</si>
  <si>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</si>
  <si>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</si>
  <si>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</si>
  <si>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</si>
  <si>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</si>
  <si>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</si>
  <si>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</si>
  <si>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</si>
  <si>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</si>
  <si>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</si>
  <si>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</si>
  <si>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</si>
  <si>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</si>
  <si>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</si>
  <si>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</si>
  <si>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</si>
  <si>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</si>
  <si>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</si>
  <si>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</si>
  <si>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</si>
  <si>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</si>
  <si>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</si>
  <si>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</si>
  <si>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</si>
  <si>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</si>
  <si>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</si>
  <si>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</si>
  <si>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</si>
  <si>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</si>
  <si>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</si>
  <si>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</si>
  <si>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</si>
  <si>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</si>
  <si>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</si>
  <si>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</si>
  <si>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</si>
  <si>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</si>
  <si>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</si>
  <si>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</si>
  <si>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</si>
  <si>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</si>
  <si>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</si>
  <si>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</si>
  <si>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</si>
  <si>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</si>
  <si>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</si>
  <si>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</si>
  <si>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</si>
  <si>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</si>
  <si>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</si>
  <si>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</si>
  <si>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</si>
  <si>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</si>
  <si>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</si>
  <si>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</si>
  <si>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</si>
  <si>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</si>
  <si>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</si>
  <si>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</si>
  <si>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</si>
  <si>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</si>
  <si>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</si>
  <si>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</si>
  <si>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</si>
  <si>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</si>
  <si>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</si>
  <si>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</si>
  <si>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</si>
  <si>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</si>
  <si>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</si>
  <si>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</si>
  <si>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</si>
  <si>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</si>
  <si>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</si>
  <si>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</si>
  <si>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</si>
  <si>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</si>
  <si>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</si>
  <si>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</si>
  <si>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</si>
  <si>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</si>
  <si>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</si>
  <si>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</si>
  <si>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</si>
  <si>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</si>
  <si>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</si>
  <si>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</si>
  <si>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</si>
  <si>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</si>
  <si>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</si>
  <si>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</si>
  <si>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</si>
  <si>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</si>
  <si>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</si>
  <si>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</si>
  <si>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</si>
  <si>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</si>
  <si>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</si>
  <si>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</si>
  <si>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</si>
  <si>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</si>
  <si>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</si>
  <si>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</si>
  <si>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</si>
  <si>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</si>
  <si>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</si>
  <si>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</si>
  <si>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</si>
  <si>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</si>
  <si>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</si>
  <si>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</si>
  <si>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</si>
  <si>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</si>
  <si>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</si>
  <si>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</si>
  <si>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</si>
  <si>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</si>
  <si>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</si>
  <si>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</si>
  <si>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</si>
  <si>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</si>
  <si>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</si>
  <si>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</si>
  <si>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</si>
  <si>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</si>
  <si>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</si>
  <si>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</si>
  <si>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</si>
  <si>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</si>
  <si>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</si>
  <si>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</si>
  <si>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</si>
  <si>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</si>
  <si>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</si>
  <si>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</si>
  <si>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</si>
  <si>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</si>
  <si>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</si>
  <si>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</si>
  <si>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</si>
  <si>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</si>
  <si>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</si>
  <si>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</si>
  <si>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</si>
  <si>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</si>
  <si>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</si>
  <si>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</si>
  <si>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</si>
  <si>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</si>
  <si>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</si>
  <si>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</si>
  <si>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</si>
  <si>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</si>
  <si>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</si>
  <si>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</si>
  <si>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</si>
  <si>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</si>
  <si>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</si>
  <si>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</si>
  <si>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</si>
  <si>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</si>
  <si>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</si>
  <si>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</si>
  <si>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</si>
  <si>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</si>
  <si>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</si>
  <si>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</si>
  <si>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</si>
  <si>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</si>
  <si>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</si>
  <si>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</si>
  <si>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</si>
  <si>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</si>
  <si>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</si>
  <si>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</si>
  <si>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</si>
  <si>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</si>
  <si>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</si>
  <si>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</si>
  <si>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</si>
  <si>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</si>
  <si>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</si>
  <si>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</si>
  <si>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</si>
  <si>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</si>
  <si>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</si>
  <si>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</si>
  <si>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</si>
  <si>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</si>
  <si>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</si>
  <si>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</si>
  <si>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</si>
  <si>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</si>
  <si>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</si>
  <si>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</si>
  <si>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</si>
  <si>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</si>
  <si>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</si>
  <si>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</si>
  <si>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</si>
  <si>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</si>
  <si>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</si>
  <si>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</si>
  <si>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</si>
  <si>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</si>
  <si>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</si>
  <si>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</si>
  <si>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</si>
  <si>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</si>
  <si>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</si>
  <si>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</si>
  <si>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</si>
  <si>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</si>
  <si>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</si>
  <si>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</si>
  <si>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</si>
  <si>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</si>
  <si>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</si>
  <si>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</si>
  <si>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</si>
  <si>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</si>
  <si>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</si>
  <si>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</si>
  <si>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</si>
  <si>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</si>
  <si>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</si>
  <si>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</si>
  <si>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</si>
  <si>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</si>
  <si>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</si>
  <si>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</si>
  <si>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</si>
  <si>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</si>
  <si>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</si>
  <si>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</si>
  <si>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</si>
  <si>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</si>
  <si>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</si>
  <si>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</si>
  <si>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</si>
  <si>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</si>
  <si>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</si>
  <si>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</si>
  <si>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</si>
  <si>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</si>
  <si>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</si>
  <si>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</si>
  <si>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</si>
  <si>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</si>
  <si>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</si>
  <si>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</si>
  <si>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</si>
  <si>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</si>
  <si>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</si>
  <si>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</si>
  <si>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</si>
  <si>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</si>
  <si>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</si>
  <si>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</si>
  <si>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</si>
  <si>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</si>
  <si>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</si>
  <si>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</si>
  <si>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</si>
  <si>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</si>
  <si>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</si>
  <si>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</si>
  <si>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</si>
  <si>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</si>
  <si>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</si>
  <si>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</si>
  <si>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</si>
  <si>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</si>
  <si>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</si>
  <si>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</si>
  <si>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</si>
  <si>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</si>
  <si>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</si>
  <si>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</si>
  <si>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</si>
  <si>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</si>
  <si>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</si>
  <si>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</si>
  <si>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</si>
  <si>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</si>
  <si>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</si>
  <si>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</si>
  <si>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</si>
  <si>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</si>
  <si>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</si>
  <si>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</si>
  <si>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</si>
  <si>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</si>
  <si>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</si>
  <si>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</si>
  <si>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</si>
  <si>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</si>
  <si>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</si>
  <si>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</si>
  <si>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</si>
  <si>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</si>
  <si>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</si>
  <si>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</si>
  <si>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</si>
  <si>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</si>
  <si>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</si>
  <si>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</si>
  <si>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</si>
  <si>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</si>
  <si>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</si>
  <si>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</si>
  <si>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</si>
  <si>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</si>
  <si>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</si>
  <si>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</si>
  <si>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</si>
  <si>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</si>
  <si>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</si>
  <si>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</si>
  <si>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</si>
  <si>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</si>
  <si>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</si>
  <si>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</si>
  <si>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</si>
  <si>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</si>
  <si>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</si>
  <si>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</si>
  <si>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</si>
  <si>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</si>
  <si>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</si>
  <si>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</si>
  <si>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</si>
  <si>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</si>
  <si>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</si>
  <si>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</si>
  <si>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</si>
  <si>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</si>
  <si>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</si>
  <si>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</si>
  <si>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</si>
  <si>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</si>
  <si>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</si>
  <si>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</si>
  <si>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</si>
  <si>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</si>
  <si>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</si>
  <si>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</si>
  <si>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</si>
  <si>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</si>
  <si>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</si>
  <si>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</si>
  <si>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</si>
  <si>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</si>
  <si>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</si>
  <si>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</si>
  <si>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</si>
  <si>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</si>
  <si>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</si>
  <si>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</si>
  <si>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</si>
  <si>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</si>
  <si>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</si>
  <si>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</si>
  <si>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</si>
  <si>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</si>
  <si>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</si>
  <si>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</si>
  <si>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</si>
  <si>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</si>
  <si>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</si>
  <si>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</si>
  <si>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</si>
  <si>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</si>
  <si>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</si>
  <si>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</si>
  <si>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</si>
  <si>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</si>
  <si>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</si>
  <si>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</si>
  <si>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</si>
  <si>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</si>
  <si>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</si>
  <si>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</si>
  <si>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</si>
  <si>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</si>
  <si>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</si>
  <si>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</si>
  <si>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</si>
  <si>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</si>
  <si>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</si>
  <si>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</si>
  <si>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</si>
  <si>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</si>
  <si>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</si>
  <si>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</si>
  <si>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</si>
  <si>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</si>
  <si>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</si>
  <si>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</si>
  <si>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</si>
  <si>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</si>
  <si>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</si>
  <si>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</si>
  <si>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</si>
  <si>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</si>
  <si>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</si>
  <si>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</si>
  <si>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</si>
  <si>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</si>
  <si>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</si>
  <si>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</si>
  <si>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</si>
  <si>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</si>
  <si>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</si>
  <si>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</si>
  <si>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</si>
  <si>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</si>
  <si>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</si>
  <si>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</si>
  <si>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</si>
  <si>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</si>
  <si>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</si>
  <si>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</si>
  <si>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</si>
  <si>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</si>
  <si>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</si>
  <si>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</si>
  <si>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</si>
  <si>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</si>
  <si>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</si>
  <si>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</si>
  <si>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</si>
  <si>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</si>
  <si>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</si>
  <si>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</si>
  <si>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</si>
  <si>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</si>
  <si>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</si>
  <si>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</si>
  <si>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</si>
  <si>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</si>
  <si>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</si>
  <si>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</si>
  <si>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</si>
  <si>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</si>
  <si>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</si>
  <si>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</si>
  <si>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</si>
  <si>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</si>
  <si>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</si>
  <si>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</si>
  <si>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</si>
  <si>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</si>
  <si>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</si>
  <si>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</si>
  <si>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</si>
  <si>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</si>
  <si>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</si>
  <si>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</si>
  <si>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</si>
  <si>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</si>
  <si>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</si>
  <si>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</si>
  <si>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</si>
  <si>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</si>
  <si>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</si>
  <si>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</si>
  <si>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</si>
  <si>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</si>
  <si>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</si>
  <si>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</si>
  <si>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</si>
  <si>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</si>
  <si>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</si>
  <si>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</si>
  <si>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</si>
  <si>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</si>
  <si>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</si>
  <si>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</si>
  <si>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</si>
  <si>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</si>
  <si>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</si>
  <si>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</si>
  <si>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</si>
  <si>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</si>
  <si>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</si>
  <si>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</si>
  <si>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</si>
  <si>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</si>
  <si>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</si>
  <si>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</si>
  <si>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</si>
  <si>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</si>
  <si>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</si>
  <si>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</si>
  <si>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</si>
  <si>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</si>
  <si>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</si>
  <si>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</si>
  <si>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</si>
  <si>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</si>
  <si>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</si>
  <si>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</si>
  <si>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</si>
  <si>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</si>
  <si>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</si>
  <si>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</si>
  <si>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</si>
  <si>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</si>
  <si>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</si>
  <si>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</si>
  <si>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</si>
  <si>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</si>
  <si>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</si>
  <si>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</si>
  <si>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</si>
  <si>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</si>
  <si>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</si>
  <si>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</si>
  <si>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</si>
  <si>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</si>
  <si>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</si>
  <si>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</si>
  <si>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</si>
  <si>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</si>
  <si>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</si>
  <si>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</si>
  <si>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</si>
  <si>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</si>
  <si>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</si>
  <si>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</si>
  <si>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</si>
  <si>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</si>
  <si>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</si>
  <si>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</si>
  <si>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</si>
  <si>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</si>
  <si>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</si>
  <si>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</si>
  <si>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</si>
  <si>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</si>
  <si>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</si>
  <si>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</si>
  <si>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</si>
  <si>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</si>
  <si>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</si>
  <si>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</si>
  <si>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</si>
  <si>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</si>
  <si>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</si>
  <si>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</si>
  <si>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</si>
  <si>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</si>
  <si>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</si>
  <si>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</si>
  <si>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</si>
  <si>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</si>
  <si>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</si>
  <si>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</si>
  <si>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</si>
  <si>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</si>
  <si>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</si>
  <si>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</si>
  <si>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</si>
  <si>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</si>
  <si>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</si>
  <si>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</si>
  <si>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</si>
  <si>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</si>
  <si>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</si>
  <si>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</si>
  <si>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</si>
  <si>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</si>
  <si>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</si>
  <si>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</si>
  <si>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</si>
  <si>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</si>
  <si>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</si>
  <si>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</si>
  <si>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</si>
  <si>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</si>
  <si>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</si>
  <si>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</si>
  <si>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</si>
  <si>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</si>
  <si>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</si>
  <si>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</si>
  <si>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</si>
  <si>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</si>
  <si>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</si>
  <si>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</si>
  <si>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</si>
  <si>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</si>
  <si>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</si>
  <si>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</si>
  <si>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</si>
  <si>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</si>
  <si>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</si>
  <si>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</si>
  <si>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</si>
  <si>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</si>
  <si>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</si>
  <si>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</si>
  <si>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</si>
  <si>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</si>
  <si>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</si>
  <si>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</si>
  <si>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</si>
  <si>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</si>
  <si>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</si>
  <si>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</si>
  <si>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</si>
  <si>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</si>
  <si>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</si>
  <si>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</si>
  <si>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</si>
  <si>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</si>
  <si>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</si>
  <si>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</si>
  <si>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</si>
  <si>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</si>
  <si>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</si>
  <si>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</si>
  <si>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</si>
  <si>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</si>
  <si>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</si>
  <si>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</si>
  <si>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</si>
  <si>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</si>
  <si>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</si>
  <si>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</si>
  <si>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</si>
  <si>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</si>
  <si>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</si>
  <si>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</si>
  <si>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</si>
  <si>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</si>
  <si>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</si>
  <si>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</si>
  <si>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</si>
  <si>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</si>
  <si>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</si>
  <si>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</si>
  <si>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</si>
  <si>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</si>
  <si>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</si>
  <si>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</si>
  <si>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</si>
  <si>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</si>
  <si>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</si>
  <si>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</si>
  <si>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</si>
  <si>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</si>
  <si>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</si>
  <si>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</si>
  <si>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</si>
  <si>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</si>
  <si>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</si>
  <si>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</si>
  <si>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</si>
  <si>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</si>
  <si>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</si>
  <si>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</si>
  <si>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</si>
  <si>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</si>
  <si>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</si>
  <si>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</si>
  <si>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</si>
  <si>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</si>
  <si>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</si>
  <si>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</si>
  <si>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</si>
  <si>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</si>
  <si>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</si>
  <si>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</si>
  <si>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</si>
  <si>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</si>
  <si>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</si>
  <si>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</si>
  <si>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</si>
  <si>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</si>
  <si>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</si>
  <si>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</si>
  <si>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</si>
  <si>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</si>
  <si>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</si>
  <si>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</si>
  <si>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</si>
  <si>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</si>
  <si>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</si>
  <si>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</si>
  <si>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</si>
  <si>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</si>
  <si>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</si>
  <si>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</si>
  <si>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</si>
  <si>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</si>
  <si>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</si>
  <si>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</si>
  <si>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</si>
  <si>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</si>
  <si>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</si>
  <si>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</si>
  <si>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</si>
  <si>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</si>
  <si>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</si>
  <si>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</si>
  <si>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</si>
  <si>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</si>
  <si>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</si>
  <si>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</si>
  <si>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</si>
  <si>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</si>
  <si>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</si>
  <si>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</si>
  <si>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</si>
  <si>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</si>
  <si>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</si>
  <si>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</si>
  <si>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</si>
  <si>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</si>
  <si>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</si>
  <si>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</si>
  <si>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</si>
  <si>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</si>
  <si>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</si>
  <si>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</si>
  <si>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</si>
  <si>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</si>
  <si>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</si>
  <si>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</si>
  <si>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</si>
  <si>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</si>
  <si>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</si>
  <si>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</si>
  <si>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</si>
  <si>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</si>
  <si>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</si>
  <si>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</si>
  <si>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</si>
  <si>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</si>
  <si>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</si>
  <si>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</si>
  <si>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</si>
  <si>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</si>
  <si>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</si>
  <si>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</si>
  <si>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</si>
  <si>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</si>
  <si>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</si>
  <si>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</si>
  <si>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</si>
  <si>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</si>
  <si>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</si>
  <si>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</si>
  <si>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</si>
  <si>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</si>
  <si>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</si>
  <si>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</si>
  <si>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</si>
  <si>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</si>
  <si>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</si>
  <si>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</si>
  <si>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</si>
  <si>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</si>
  <si>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</si>
  <si>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</si>
  <si>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</si>
  <si>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</si>
  <si>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</si>
  <si>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</si>
  <si>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</si>
  <si>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</si>
  <si>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</si>
  <si>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</si>
  <si>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</si>
  <si>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</si>
  <si>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</si>
  <si>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</si>
  <si>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</si>
  <si>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</si>
  <si>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</si>
  <si>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</si>
  <si>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</si>
  <si>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</si>
  <si>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</si>
  <si>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</si>
  <si>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</si>
  <si>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</si>
  <si>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</si>
  <si>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</si>
  <si>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</si>
  <si>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</si>
  <si>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</si>
  <si>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</si>
  <si>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</si>
  <si>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</si>
  <si>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</si>
  <si>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</si>
  <si>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</si>
  <si>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</si>
  <si>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</si>
  <si>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</si>
  <si>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</si>
  <si>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</si>
  <si>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</si>
  <si>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</si>
  <si>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</si>
  <si>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</si>
  <si>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</si>
  <si>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</si>
  <si>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</si>
  <si>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</si>
  <si>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</si>
  <si>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</si>
  <si>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</si>
  <si>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</si>
  <si>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</si>
  <si>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</si>
  <si>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</si>
  <si>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</si>
  <si>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</si>
  <si>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</si>
  <si>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</si>
  <si>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</si>
  <si>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</si>
  <si>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</si>
  <si>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</si>
  <si>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</si>
  <si>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</si>
  <si>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</si>
  <si>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</si>
  <si>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</si>
  <si>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</si>
  <si>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</si>
  <si>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</si>
  <si>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</si>
  <si>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</si>
  <si>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</si>
  <si>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</si>
  <si>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</si>
  <si>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</si>
  <si>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</si>
  <si>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</si>
  <si>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</si>
  <si>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</si>
  <si>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</si>
  <si>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</si>
  <si>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</si>
  <si>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</si>
  <si>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</si>
  <si>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</si>
  <si>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</si>
  <si>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</si>
  <si>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</si>
  <si>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</si>
  <si>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</si>
  <si>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</si>
  <si>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</si>
  <si>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</si>
  <si>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</si>
  <si>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</si>
  <si>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</si>
  <si>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</si>
  <si>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</si>
  <si>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</si>
  <si>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</si>
  <si>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</si>
  <si>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</si>
  <si>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</si>
  <si>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</si>
  <si>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</si>
  <si>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</si>
  <si>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</si>
  <si>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</si>
  <si>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</si>
  <si>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</si>
  <si>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</si>
  <si>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</si>
  <si>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</si>
  <si>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</si>
  <si>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</si>
  <si>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</si>
  <si>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</si>
  <si>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</si>
  <si>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</si>
  <si>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</si>
  <si>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</si>
  <si>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</si>
  <si>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</si>
  <si>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</si>
  <si>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</si>
  <si>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</si>
  <si>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</si>
  <si>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</si>
  <si>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</si>
  <si>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</si>
  <si>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</si>
  <si>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</si>
  <si>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</si>
  <si>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</si>
  <si>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</si>
  <si>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</si>
  <si>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</si>
  <si>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</si>
  <si>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</si>
  <si>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</si>
  <si>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</si>
  <si>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</si>
  <si>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</si>
  <si>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</si>
  <si>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</si>
  <si>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</si>
  <si>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</si>
  <si>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</si>
  <si>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</si>
  <si>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</si>
  <si>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</si>
  <si>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</si>
  <si>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</si>
  <si>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</si>
  <si>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</si>
  <si>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</si>
  <si>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</si>
  <si>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</si>
  <si>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</si>
  <si>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</si>
  <si>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</si>
  <si>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</si>
  <si>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</si>
  <si>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</si>
  <si>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</si>
  <si>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</si>
  <si>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</si>
  <si>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</si>
  <si>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</si>
  <si>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</si>
  <si>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</si>
  <si>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</si>
  <si>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</si>
  <si>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</si>
  <si>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</si>
  <si>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</si>
  <si>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</si>
  <si>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</si>
  <si>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</si>
  <si>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</si>
  <si>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</si>
  <si>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</si>
  <si>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</si>
  <si>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</si>
  <si>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</si>
  <si>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</si>
  <si>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</si>
  <si>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</si>
  <si>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</si>
  <si>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</si>
  <si>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</si>
  <si>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</si>
  <si>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</si>
  <si>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</si>
  <si>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</si>
  <si>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</si>
  <si>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</si>
  <si>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</si>
  <si>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</si>
  <si>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</si>
  <si>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</si>
  <si>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</si>
  <si>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</si>
  <si>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</si>
  <si>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</si>
  <si>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</si>
  <si>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</si>
  <si>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</si>
  <si>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</si>
  <si>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</si>
  <si>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</si>
  <si>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</si>
  <si>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</si>
  <si>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</si>
  <si>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</si>
  <si>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</si>
  <si>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</si>
  <si>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</si>
  <si>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</si>
  <si>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</si>
  <si>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</si>
  <si>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</si>
  <si>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</si>
  <si>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</si>
  <si>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</si>
  <si>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</si>
  <si>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</si>
  <si>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</si>
  <si>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</si>
  <si>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</si>
  <si>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</si>
  <si>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</si>
  <si>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</si>
  <si>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</si>
  <si>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</si>
  <si>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</si>
  <si>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</si>
  <si>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</si>
  <si>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</si>
  <si>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</si>
  <si>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</si>
  <si>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</si>
  <si>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</si>
  <si>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</si>
  <si>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</si>
  <si>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</si>
  <si>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</si>
  <si>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</si>
  <si>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</si>
  <si>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</si>
  <si>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</si>
  <si>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</si>
  <si>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</si>
  <si>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</si>
  <si>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</si>
  <si>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</si>
  <si>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</si>
  <si>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</si>
  <si>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</si>
  <si>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</si>
  <si>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</si>
  <si>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</si>
  <si>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</si>
  <si>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</si>
  <si>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</si>
  <si>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</si>
  <si>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</si>
  <si>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</si>
  <si>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</si>
  <si>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</si>
  <si>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</si>
  <si>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</si>
  <si>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</si>
  <si>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</si>
  <si>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</si>
  <si>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</si>
  <si>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</si>
  <si>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</si>
  <si>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</si>
  <si>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</si>
  <si>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</si>
  <si>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</si>
  <si>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</si>
  <si>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</si>
  <si>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</si>
  <si>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</si>
  <si>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</si>
  <si>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</si>
  <si>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</si>
  <si>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</si>
  <si>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</si>
  <si>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</si>
  <si>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</si>
  <si>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</si>
  <si>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</si>
  <si>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</si>
  <si>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</si>
  <si>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</si>
  <si>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</si>
  <si>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</si>
  <si>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</si>
  <si>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</si>
  <si>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</si>
  <si>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</si>
  <si>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</si>
  <si>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</si>
  <si>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</si>
  <si>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</si>
  <si>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</si>
  <si>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</si>
  <si>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</si>
  <si>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</si>
  <si>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</si>
  <si>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</si>
  <si>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</si>
  <si>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</si>
  <si>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</si>
  <si>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</si>
  <si>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</si>
  <si>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</si>
  <si>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</si>
  <si>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</si>
  <si>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</si>
  <si>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</si>
  <si>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</si>
  <si>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</si>
  <si>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</si>
  <si>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</si>
  <si>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</si>
  <si>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</si>
  <si>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</si>
  <si>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</si>
  <si>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</si>
  <si>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</si>
  <si>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</si>
  <si>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</si>
  <si>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</si>
  <si>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</si>
  <si>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</si>
  <si>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</si>
  <si>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</si>
  <si>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</si>
  <si>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</si>
  <si>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</si>
  <si>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</si>
  <si>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</si>
  <si>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</si>
  <si>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</si>
  <si>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</si>
  <si>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</si>
  <si>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</si>
  <si>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</si>
  <si>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</si>
  <si>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</si>
  <si>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</si>
  <si>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</si>
  <si>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</si>
  <si>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</si>
  <si>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</si>
  <si>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</si>
  <si>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</si>
  <si>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</si>
  <si>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</si>
  <si>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</si>
  <si>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</si>
  <si>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</si>
  <si>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</si>
  <si>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</si>
  <si>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</si>
  <si>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</si>
  <si>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</si>
  <si>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</si>
  <si>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</si>
  <si>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</si>
  <si>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</si>
  <si>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</si>
  <si>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</si>
  <si>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</si>
  <si>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</si>
  <si>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</si>
  <si>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</si>
  <si>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</si>
  <si>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</si>
  <si>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</si>
  <si>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</si>
  <si>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</si>
  <si>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</si>
  <si>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</si>
  <si>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</si>
  <si>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</si>
  <si>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</si>
  <si>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</si>
  <si>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</si>
  <si>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</si>
  <si>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</si>
  <si>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</si>
  <si>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</si>
  <si>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</si>
  <si>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</si>
  <si>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</si>
  <si>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</si>
  <si>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</si>
  <si>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</si>
  <si>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</si>
  <si>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</si>
  <si>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</si>
  <si>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</si>
  <si>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</si>
  <si>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</si>
  <si>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</si>
  <si>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</si>
  <si>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</si>
  <si>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</si>
  <si>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</si>
  <si>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</si>
  <si>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</si>
  <si>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</si>
  <si>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</si>
  <si>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</si>
  <si>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</si>
  <si>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</si>
  <si>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</si>
  <si>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</si>
  <si>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</si>
  <si>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</si>
  <si>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</si>
  <si>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</si>
  <si>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</si>
  <si>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</si>
  <si>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</si>
  <si>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</si>
  <si>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</si>
  <si>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</si>
  <si>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</si>
  <si>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</si>
  <si>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</si>
  <si>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</si>
  <si>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</si>
  <si>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</si>
  <si>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</si>
  <si>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</si>
  <si>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</si>
  <si>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</si>
  <si>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</si>
  <si>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</si>
  <si>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</si>
  <si>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</si>
  <si>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</si>
  <si>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</si>
  <si>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</si>
  <si>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</si>
  <si>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</si>
  <si>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</si>
  <si>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</si>
  <si>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</si>
  <si>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</si>
  <si>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</si>
  <si>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</si>
  <si>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</si>
  <si>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</si>
  <si>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</si>
  <si>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</si>
  <si>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</si>
  <si>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</si>
  <si>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</si>
  <si>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</si>
  <si>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</si>
  <si>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</si>
  <si>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</si>
  <si>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</si>
  <si>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</si>
  <si>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</si>
  <si>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</si>
  <si>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</si>
  <si>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</si>
  <si>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</si>
  <si>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</si>
  <si>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</si>
  <si>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</si>
  <si>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</si>
  <si>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</si>
  <si>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</si>
  <si>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</si>
  <si>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</si>
  <si>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</si>
  <si>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</si>
  <si>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</si>
  <si>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</si>
  <si>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</si>
  <si>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</si>
  <si>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</si>
  <si>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</si>
  <si>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</si>
  <si>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</si>
  <si>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</si>
  <si>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</si>
  <si>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</si>
  <si>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</si>
  <si>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</si>
  <si>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</si>
  <si>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</si>
  <si>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</si>
  <si>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</si>
  <si>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</si>
  <si>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</si>
  <si>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</si>
  <si>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</si>
  <si>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</si>
  <si>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</si>
  <si>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</si>
  <si>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</si>
  <si>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</si>
  <si>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</si>
  <si>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</si>
  <si>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</si>
  <si>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</si>
  <si>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</si>
  <si>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</si>
  <si>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</si>
  <si>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</si>
  <si>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</si>
  <si>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</si>
  <si>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</si>
  <si>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</si>
  <si>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</si>
  <si>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</si>
  <si>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</si>
  <si>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</si>
  <si>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</si>
  <si>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</si>
  <si>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</si>
  <si>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</si>
  <si>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</si>
  <si>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</si>
  <si>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</si>
  <si>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</si>
  <si>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</si>
  <si>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</si>
  <si>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</si>
  <si>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</si>
  <si>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</si>
  <si>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</si>
  <si>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</si>
  <si>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</si>
  <si>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</si>
  <si>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</si>
  <si>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</si>
  <si>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</si>
  <si>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</si>
  <si>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</si>
  <si>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</si>
  <si>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</si>
  <si>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</si>
  <si>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</si>
  <si>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</si>
  <si>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</si>
  <si>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</si>
  <si>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</si>
  <si>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</si>
  <si>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</si>
  <si>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</si>
  <si>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</si>
  <si>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</si>
  <si>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</si>
  <si>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</si>
  <si>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</si>
  <si>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</si>
  <si>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</si>
  <si>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</si>
  <si>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</si>
  <si>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</si>
  <si>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</si>
  <si>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</si>
  <si>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</si>
  <si>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</si>
  <si>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</si>
  <si>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</si>
  <si>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</si>
  <si>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</si>
  <si>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</si>
  <si>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</si>
  <si>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</si>
  <si>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</si>
  <si>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</si>
  <si>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</si>
  <si>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</si>
  <si>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</si>
  <si>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</si>
  <si>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</si>
  <si>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</si>
  <si>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</si>
  <si>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</si>
  <si>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</si>
  <si>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</si>
  <si>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</si>
  <si>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</si>
  <si>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</si>
  <si>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</si>
  <si>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</si>
  <si>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</si>
  <si>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</si>
  <si>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</si>
  <si>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</si>
  <si>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</si>
  <si>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</si>
  <si>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</si>
  <si>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</si>
  <si>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</si>
  <si>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</si>
  <si>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</si>
  <si>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</si>
  <si>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</si>
  <si>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</si>
  <si>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</si>
  <si>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</si>
  <si>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</si>
  <si>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</si>
  <si>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</si>
  <si>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</si>
  <si>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</si>
  <si>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</si>
  <si>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</si>
  <si>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</si>
  <si>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</si>
  <si>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</si>
  <si>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</si>
  <si>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</si>
  <si>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</si>
  <si>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</si>
  <si>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</si>
  <si>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</si>
  <si>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</si>
  <si>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</si>
  <si>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</si>
  <si>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</si>
  <si>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</si>
  <si>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</si>
  <si>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</si>
  <si>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</si>
  <si>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</si>
  <si>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</si>
  <si>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</si>
  <si>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</si>
  <si>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</si>
  <si>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</si>
  <si>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</si>
  <si>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</si>
  <si>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</si>
  <si>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</si>
  <si>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</si>
  <si>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</si>
  <si>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</si>
  <si>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</si>
  <si>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</si>
  <si>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</si>
  <si>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</si>
  <si>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</si>
  <si>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</si>
  <si>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</si>
  <si>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</si>
  <si>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</si>
  <si>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</si>
  <si>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</si>
  <si>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</si>
  <si>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</si>
  <si>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</si>
  <si>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</si>
  <si>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</si>
  <si>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</si>
  <si>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</si>
  <si>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</si>
  <si>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</si>
  <si>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</si>
  <si>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</si>
  <si>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</si>
  <si>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</si>
  <si>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</si>
  <si>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</si>
  <si>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</si>
  <si>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</si>
  <si>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</si>
  <si>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</si>
  <si>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</si>
  <si>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</si>
  <si>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</si>
  <si>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</si>
  <si>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</si>
  <si>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</si>
  <si>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</si>
  <si>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</si>
  <si>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</si>
  <si>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</si>
  <si>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</si>
  <si>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</si>
  <si>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</si>
  <si>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</si>
  <si>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</si>
  <si>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</si>
  <si>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</si>
  <si>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</si>
  <si>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</si>
  <si>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</si>
  <si>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</si>
  <si>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</si>
  <si>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</si>
  <si>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</si>
  <si>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</si>
  <si>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</si>
  <si>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</si>
  <si>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</si>
  <si>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</si>
  <si>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</si>
  <si>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</si>
  <si>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</si>
  <si>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</si>
  <si>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</si>
  <si>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</si>
  <si>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</si>
  <si>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</si>
  <si>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</si>
  <si>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</si>
  <si>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</si>
  <si>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</si>
  <si>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</si>
  <si>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</si>
  <si>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</si>
  <si>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</si>
  <si>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</si>
  <si>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</si>
  <si>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</si>
  <si>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</si>
  <si>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</si>
  <si>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</si>
  <si>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</si>
  <si>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</si>
  <si>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</si>
  <si>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</si>
  <si>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</si>
  <si>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</si>
  <si>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</si>
  <si>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</si>
  <si>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</si>
  <si>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</si>
  <si>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</si>
  <si>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</si>
  <si>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</si>
  <si>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</si>
  <si>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</si>
  <si>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</si>
  <si>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</si>
  <si>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</si>
  <si>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</si>
  <si>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</si>
  <si>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</si>
  <si>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</si>
  <si>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</si>
  <si>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</si>
  <si>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</si>
  <si>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</si>
  <si>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</si>
  <si>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</si>
  <si>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</si>
  <si>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</si>
  <si>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</si>
  <si>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</si>
  <si>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</si>
  <si>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</si>
  <si>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</si>
  <si>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</si>
  <si>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</si>
  <si>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</si>
  <si>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</si>
  <si>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</si>
  <si>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</si>
  <si>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</si>
  <si>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</si>
  <si>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</si>
  <si>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</si>
  <si>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</si>
  <si>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</si>
  <si>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</si>
  <si>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</si>
  <si>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</si>
  <si>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</si>
  <si>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</si>
  <si>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</si>
  <si>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</si>
  <si>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</si>
  <si>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</si>
  <si>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</si>
  <si>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</si>
  <si>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</si>
  <si>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</si>
  <si>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</si>
  <si>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</si>
  <si>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</si>
  <si>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</si>
  <si>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</si>
  <si>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</si>
  <si>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</si>
  <si>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</si>
  <si>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</si>
  <si>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</si>
  <si>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</si>
  <si>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</si>
  <si>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</si>
  <si>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</si>
  <si>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</si>
  <si>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</si>
  <si>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</si>
  <si>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</si>
  <si>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</si>
  <si>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</si>
  <si>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</si>
  <si>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</si>
  <si>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</si>
  <si>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</si>
  <si>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</si>
  <si>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</si>
  <si>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</si>
  <si>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</si>
  <si>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</si>
  <si>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</si>
  <si>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</si>
  <si>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</si>
  <si>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</si>
  <si>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</si>
  <si>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</si>
  <si>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</si>
  <si>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</si>
  <si>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</si>
  <si>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</si>
  <si>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</si>
  <si>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</si>
  <si>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</si>
  <si>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</si>
  <si>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</si>
  <si>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</si>
  <si>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</si>
  <si>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</si>
  <si>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</si>
  <si>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</si>
  <si>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</si>
  <si>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</si>
  <si>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</si>
  <si>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</si>
  <si>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</si>
  <si>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</si>
  <si>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</si>
  <si>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</si>
  <si>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</si>
  <si>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</si>
  <si>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</si>
  <si>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</si>
  <si>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</si>
  <si>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</si>
  <si>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</si>
  <si>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</si>
  <si>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</si>
  <si>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</si>
  <si>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</si>
  <si>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</si>
  <si>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</si>
  <si>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</si>
  <si>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</si>
  <si>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</si>
  <si>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</si>
  <si>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</si>
  <si>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</si>
  <si>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</si>
  <si>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</si>
  <si>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</si>
  <si>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</si>
  <si>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</si>
  <si>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</si>
  <si>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</si>
  <si>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</si>
  <si>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</si>
  <si>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</si>
  <si>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</si>
  <si>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</si>
  <si>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</si>
  <si>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</si>
  <si>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</si>
  <si>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</si>
  <si>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</si>
  <si>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</si>
  <si>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</si>
  <si>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</si>
  <si>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</si>
  <si>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</si>
  <si>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</si>
  <si>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</si>
  <si>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</si>
  <si>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</si>
  <si>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</si>
  <si>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</si>
  <si>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</si>
  <si>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</si>
  <si>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</si>
  <si>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</si>
  <si>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</si>
  <si>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</si>
  <si>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</si>
  <si>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</si>
  <si>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</si>
  <si>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</si>
  <si>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</si>
  <si>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</si>
  <si>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</si>
  <si>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</si>
  <si>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</si>
  <si>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</si>
  <si>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</si>
  <si>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</si>
  <si>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</si>
  <si>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</si>
  <si>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</si>
  <si>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</si>
  <si>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</si>
  <si>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</si>
  <si>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</si>
  <si>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</si>
  <si>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</si>
  <si>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</si>
  <si>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</si>
  <si>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</si>
  <si>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</si>
  <si>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</si>
  <si>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</si>
  <si>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</si>
  <si>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</si>
  <si>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</si>
  <si>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</si>
  <si>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</si>
  <si>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</si>
  <si>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</si>
  <si>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</si>
  <si>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</si>
  <si>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</si>
  <si>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</si>
  <si>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</si>
  <si>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</si>
  <si>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</si>
  <si>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</si>
  <si>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</si>
  <si>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</si>
  <si>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</si>
  <si>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</si>
  <si>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</si>
  <si>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</si>
  <si>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</si>
  <si>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</si>
  <si>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</si>
  <si>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</si>
  <si>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</si>
  <si>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</si>
  <si>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</si>
  <si>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</si>
  <si>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</si>
  <si>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</si>
  <si>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</si>
  <si>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</si>
  <si>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</si>
  <si>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</si>
  <si>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</si>
  <si>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</si>
  <si>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</si>
  <si>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</si>
  <si>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</si>
  <si>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</si>
  <si>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</si>
  <si>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</si>
  <si>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</si>
  <si>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</si>
  <si>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</si>
  <si>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</si>
  <si>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</si>
  <si>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</si>
  <si>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</si>
  <si>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</si>
  <si>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</si>
  <si>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</si>
  <si>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</si>
  <si>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</si>
  <si>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</si>
  <si>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</si>
  <si>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</si>
  <si>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</si>
  <si>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</si>
  <si>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</si>
  <si>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</si>
  <si>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</si>
  <si>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</si>
  <si>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</si>
  <si>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</si>
  <si>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</si>
  <si>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</si>
  <si>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</si>
  <si>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</si>
  <si>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</si>
  <si>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</si>
  <si>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</si>
  <si>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</si>
  <si>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</si>
  <si>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</si>
  <si>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</si>
  <si>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</si>
  <si>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</si>
  <si>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</si>
  <si>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</si>
  <si>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</si>
  <si>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</si>
  <si>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</si>
  <si>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</si>
  <si>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</si>
  <si>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</si>
  <si>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</si>
  <si>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</si>
  <si>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</si>
  <si>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</si>
  <si>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</si>
  <si>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</si>
  <si>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</si>
  <si>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</si>
  <si>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</si>
  <si>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</si>
  <si>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</si>
  <si>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</si>
  <si>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</si>
  <si>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</si>
  <si>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</si>
  <si>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</si>
  <si>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</si>
  <si>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</si>
  <si>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</si>
  <si>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</si>
  <si>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</si>
  <si>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</si>
  <si>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</si>
  <si>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</si>
  <si>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</si>
  <si>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</si>
  <si>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</si>
  <si>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</si>
  <si>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</si>
  <si>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</si>
  <si>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</si>
  <si>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</si>
  <si>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</si>
  <si>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</si>
  <si>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</si>
  <si>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</si>
  <si>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</si>
  <si>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</si>
  <si>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</si>
  <si>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</si>
  <si>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</si>
  <si>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</si>
  <si>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</si>
  <si>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</si>
  <si>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</si>
  <si>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</si>
  <si>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</si>
  <si>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</si>
  <si>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</si>
  <si>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</si>
  <si>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</si>
  <si>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</si>
  <si>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</si>
  <si>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</si>
  <si>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</si>
  <si>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</si>
  <si>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</si>
  <si>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</si>
  <si>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</si>
  <si>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</si>
  <si>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</si>
  <si>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</si>
  <si>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</si>
  <si>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</si>
  <si>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</si>
  <si>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</si>
  <si>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</si>
  <si>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</si>
  <si>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</si>
  <si>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</si>
  <si>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</si>
  <si>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</si>
  <si>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</si>
  <si>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</si>
  <si>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</si>
  <si>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</si>
  <si>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</si>
  <si>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</si>
  <si>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</si>
  <si>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</si>
  <si>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</si>
  <si>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</si>
  <si>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</si>
  <si>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</si>
  <si>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</si>
  <si>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</si>
  <si>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</si>
  <si>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</si>
  <si>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</si>
  <si>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</si>
  <si>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</si>
  <si>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</si>
  <si>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</si>
  <si>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</si>
  <si>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</si>
  <si>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</si>
  <si>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</si>
  <si>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</si>
  <si>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</si>
  <si>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</si>
  <si>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</si>
  <si>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</si>
  <si>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</si>
  <si>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</si>
  <si>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</si>
  <si>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</si>
  <si>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</si>
  <si>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</si>
  <si>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</si>
  <si>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</si>
  <si>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</si>
  <si>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</si>
  <si>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</si>
  <si>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</si>
  <si>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</si>
  <si>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</si>
  <si>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</si>
  <si>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</si>
  <si>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</si>
  <si>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</si>
  <si>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</si>
  <si>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</si>
  <si>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</si>
  <si>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</si>
  <si>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</si>
  <si>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</si>
  <si>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</si>
  <si>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</si>
  <si>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</si>
  <si>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</si>
  <si>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</si>
  <si>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</si>
  <si>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</si>
  <si>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</si>
  <si>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</si>
  <si>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</si>
  <si>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</si>
  <si>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</si>
  <si>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</si>
  <si>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</si>
  <si>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</si>
  <si>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</si>
  <si>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</si>
  <si>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</si>
  <si>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</si>
  <si>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</si>
  <si>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</si>
  <si>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</si>
  <si>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</si>
  <si>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</si>
  <si>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</si>
  <si>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</si>
  <si>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</si>
  <si>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</si>
  <si>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</si>
  <si>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</si>
  <si>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</si>
  <si>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</si>
  <si>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</si>
  <si>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</si>
  <si>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</si>
  <si>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</si>
  <si>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</si>
  <si>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</si>
  <si>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</si>
  <si>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</si>
  <si>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</si>
  <si>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</si>
  <si>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</si>
  <si>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</si>
  <si>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</si>
  <si>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</si>
  <si>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</si>
  <si>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</si>
  <si>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</si>
  <si>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</si>
  <si>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</si>
  <si>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</si>
  <si>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</si>
  <si>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</si>
  <si>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</si>
  <si>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</si>
  <si>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</si>
  <si>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</si>
  <si>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</si>
  <si>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</si>
  <si>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</si>
  <si>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</si>
  <si>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</si>
  <si>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</si>
  <si>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</si>
  <si>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</si>
  <si>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</si>
  <si>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</si>
  <si>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</si>
  <si>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</si>
  <si>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</si>
  <si>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</si>
  <si>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</si>
  <si>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</si>
  <si>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</si>
  <si>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</si>
  <si>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</si>
  <si>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</si>
  <si>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</si>
  <si>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</si>
  <si>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</si>
  <si>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</si>
  <si>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</si>
  <si>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</si>
  <si>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</si>
  <si>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</si>
  <si>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</si>
  <si>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</si>
  <si>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</si>
  <si>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</si>
  <si>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</si>
  <si>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</si>
  <si>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</si>
  <si>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</si>
  <si>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</si>
  <si>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</si>
  <si>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</si>
  <si>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</si>
  <si>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</si>
  <si>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</si>
  <si>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</si>
  <si>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</si>
  <si>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</si>
  <si>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</si>
  <si>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</si>
  <si>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</si>
  <si>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</si>
  <si>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</si>
  <si>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</si>
  <si>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</si>
  <si>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</si>
  <si>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</si>
  <si>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</si>
  <si>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</si>
  <si>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</si>
  <si>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</si>
  <si>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</si>
  <si>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</si>
  <si>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</si>
  <si>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</si>
  <si>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</si>
  <si>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</si>
  <si>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</si>
  <si>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</si>
  <si>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</si>
  <si>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</si>
  <si>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</si>
  <si>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</si>
  <si>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</si>
  <si>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</si>
  <si>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</si>
  <si>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</si>
  <si>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</si>
  <si>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</si>
  <si>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</si>
  <si>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</si>
  <si>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</si>
  <si>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</si>
  <si>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</si>
  <si>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</si>
  <si>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</si>
  <si>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</si>
  <si>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</si>
  <si>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</si>
  <si>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</si>
  <si>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</si>
  <si>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</si>
  <si>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</si>
  <si>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</si>
  <si>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</si>
  <si>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</si>
  <si>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</si>
  <si>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</si>
  <si>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</si>
  <si>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</si>
  <si>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</si>
  <si>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</si>
  <si>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</si>
  <si>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</si>
  <si>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</si>
  <si>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</si>
  <si>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</si>
  <si>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</si>
  <si>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</si>
  <si>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</si>
  <si>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</si>
  <si>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</si>
  <si>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</si>
  <si>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</si>
  <si>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</si>
  <si>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</si>
  <si>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</si>
  <si>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</si>
  <si>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</si>
  <si>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</si>
  <si>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</si>
  <si>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</si>
  <si>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</si>
  <si>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</si>
  <si>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</si>
  <si>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</si>
  <si>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</si>
  <si>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</si>
  <si>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</si>
  <si>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</si>
  <si>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</si>
  <si>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</si>
  <si>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</si>
  <si>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</si>
  <si>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</si>
  <si>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</si>
  <si>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</si>
  <si>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</si>
  <si>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</si>
  <si>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</si>
  <si>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</si>
  <si>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</si>
  <si>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</si>
  <si>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</si>
  <si>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</si>
  <si>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</si>
  <si>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</si>
  <si>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</si>
  <si>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</si>
  <si>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</si>
  <si>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</si>
  <si>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</si>
  <si>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</si>
  <si>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</si>
  <si>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</si>
  <si>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</si>
  <si>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</si>
  <si>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</si>
  <si>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</si>
  <si>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</si>
  <si>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</si>
  <si>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</si>
  <si>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</si>
  <si>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</si>
  <si>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</si>
  <si>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</si>
  <si>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</si>
  <si>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</si>
  <si>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</si>
  <si>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</si>
  <si>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</si>
  <si>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</si>
  <si>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</si>
  <si>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</si>
  <si>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</si>
  <si>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</si>
  <si>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</si>
  <si>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</si>
  <si>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</si>
  <si>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</si>
  <si>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</si>
  <si>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</si>
  <si>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</si>
  <si>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</si>
  <si>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</si>
  <si>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</si>
  <si>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</si>
  <si>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</si>
  <si>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</si>
  <si>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</si>
  <si>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</si>
  <si>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</si>
  <si>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</si>
  <si>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</si>
  <si>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</si>
  <si>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</si>
  <si>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</si>
  <si>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</si>
  <si>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</si>
  <si>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</si>
  <si>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</si>
  <si>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</si>
  <si>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</si>
  <si>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</si>
  <si>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</si>
  <si>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</si>
  <si>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</si>
  <si>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</si>
  <si>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</si>
  <si>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</si>
  <si>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</si>
  <si>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</si>
  <si>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</si>
  <si>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</si>
  <si>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</si>
  <si>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</si>
  <si>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</si>
  <si>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</si>
  <si>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</si>
  <si>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</si>
  <si>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</si>
  <si>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</si>
  <si>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</si>
  <si>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</si>
  <si>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</si>
  <si>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</si>
  <si>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</si>
  <si>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</si>
  <si>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</si>
  <si>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</si>
  <si>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</si>
  <si>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</si>
  <si>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</si>
  <si>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</si>
  <si>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</si>
  <si>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</si>
  <si>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</si>
  <si>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</si>
  <si>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</si>
  <si>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</si>
  <si>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</si>
  <si>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</si>
  <si>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</si>
  <si>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</si>
  <si>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</si>
  <si>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</si>
  <si>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</si>
  <si>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</si>
  <si>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</si>
  <si>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</si>
  <si>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</si>
  <si>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</si>
  <si>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</si>
  <si>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</si>
  <si>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</si>
  <si>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</si>
  <si>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</si>
  <si>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</si>
  <si>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</si>
  <si>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</si>
  <si>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</si>
  <si>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</si>
  <si>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</si>
  <si>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</si>
  <si>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</si>
  <si>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</si>
  <si>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</si>
  <si>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</si>
  <si>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</si>
  <si>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</si>
  <si>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</si>
  <si>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</si>
  <si>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</si>
  <si>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</si>
  <si>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</si>
  <si>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</si>
  <si>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</si>
  <si>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</si>
  <si>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</si>
  <si>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</si>
  <si>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</si>
  <si>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</si>
  <si>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</si>
  <si>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</si>
  <si>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</si>
  <si>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</si>
  <si>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</si>
  <si>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</si>
  <si>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</si>
  <si>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</si>
  <si>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</si>
  <si>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</si>
  <si>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</si>
  <si>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</si>
  <si>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</si>
  <si>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</si>
  <si>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</si>
  <si>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</si>
  <si>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</si>
  <si>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</si>
  <si>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</si>
  <si>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</si>
  <si>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</si>
  <si>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</si>
  <si>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</si>
  <si>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</si>
  <si>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</si>
  <si>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</si>
  <si>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</si>
  <si>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</si>
  <si>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</si>
  <si>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</si>
  <si>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</si>
  <si>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</si>
  <si>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</si>
  <si>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</si>
  <si>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</si>
  <si>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</si>
  <si>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</si>
  <si>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</si>
  <si>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</si>
  <si>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</si>
  <si>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</si>
  <si>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</si>
  <si>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</si>
  <si>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</si>
  <si>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</si>
  <si>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</si>
  <si>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</si>
  <si>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</si>
  <si>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</si>
  <si>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</si>
  <si>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</si>
  <si>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</si>
  <si>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</si>
  <si>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</si>
  <si>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</si>
  <si>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</si>
  <si>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</si>
  <si>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</si>
  <si>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</si>
  <si>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</si>
  <si>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</si>
  <si>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</si>
  <si>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</si>
  <si>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</si>
  <si>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</si>
  <si>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</si>
  <si>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</si>
  <si>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</si>
  <si>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</si>
  <si>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</si>
  <si>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</si>
  <si>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</si>
  <si>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</si>
  <si>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</si>
  <si>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</si>
  <si>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</si>
  <si>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</si>
  <si>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</si>
  <si>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</si>
  <si>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</si>
  <si>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</si>
  <si>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</si>
  <si>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</si>
  <si>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</si>
  <si>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</si>
  <si>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</si>
  <si>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</si>
  <si>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</si>
  <si>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</si>
  <si>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</si>
  <si>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</si>
  <si>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</si>
  <si>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</si>
  <si>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</si>
  <si>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</si>
  <si>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</si>
  <si>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</si>
  <si>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</si>
  <si>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</si>
  <si>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</si>
  <si>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</si>
  <si>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</si>
  <si>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</si>
  <si>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</si>
  <si>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</si>
  <si>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</si>
  <si>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</si>
  <si>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</si>
  <si>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</si>
  <si>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</si>
  <si>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</si>
  <si>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</si>
  <si>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</si>
  <si>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</si>
  <si>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</si>
  <si>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</si>
  <si>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</si>
  <si>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</si>
  <si>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</si>
  <si>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</si>
  <si>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</si>
  <si>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</si>
  <si>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</si>
  <si>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</si>
  <si>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</si>
  <si>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</si>
  <si>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</si>
  <si>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</si>
  <si>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</si>
  <si>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</si>
  <si>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</si>
  <si>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</si>
  <si>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</si>
  <si>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</si>
  <si>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</si>
  <si>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</si>
  <si>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</si>
  <si>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</si>
  <si>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</si>
  <si>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</si>
  <si>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</si>
  <si>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</si>
  <si>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</si>
  <si>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</si>
  <si>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</si>
  <si>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</si>
  <si>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</si>
  <si>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</si>
  <si>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</si>
  <si>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</si>
  <si>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</si>
  <si>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</si>
  <si>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</si>
  <si>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</si>
  <si>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</si>
  <si>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</si>
  <si>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</si>
  <si>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</si>
  <si>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</si>
  <si>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</si>
  <si>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</si>
  <si>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</si>
  <si>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</si>
  <si>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</si>
  <si>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</si>
  <si>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</si>
  <si>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</si>
  <si>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</si>
  <si>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</si>
  <si>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</si>
  <si>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</si>
  <si>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</si>
  <si>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</si>
  <si>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</si>
  <si>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</si>
  <si>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</si>
  <si>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</si>
  <si>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</si>
  <si>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</si>
  <si>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</si>
  <si>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</si>
  <si>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</si>
  <si>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</si>
  <si>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</si>
  <si>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</si>
  <si>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</si>
  <si>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</si>
  <si>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</si>
  <si>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</si>
  <si>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</si>
  <si>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</si>
  <si>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</si>
  <si>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</si>
  <si>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</si>
  <si>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</si>
  <si>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</si>
  <si>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</si>
  <si>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</si>
  <si>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</si>
  <si>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</si>
  <si>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</si>
  <si>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</si>
  <si>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</si>
  <si>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</si>
  <si>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</si>
  <si>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</si>
  <si>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</si>
  <si>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</si>
  <si>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</si>
  <si>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</si>
  <si>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</si>
  <si>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</si>
  <si>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</si>
  <si>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</si>
  <si>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</si>
  <si>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</si>
  <si>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</si>
  <si>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</si>
  <si>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</si>
  <si>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</si>
  <si>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</si>
  <si>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</si>
  <si>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</si>
  <si>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</si>
  <si>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</si>
  <si>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</si>
  <si>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</si>
  <si>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</si>
  <si>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</si>
  <si>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</si>
  <si>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</si>
  <si>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</si>
  <si>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</si>
  <si>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</si>
  <si>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</si>
  <si>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</si>
  <si>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</si>
  <si>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</si>
  <si>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</si>
  <si>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</si>
  <si>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</si>
  <si>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</si>
  <si>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</si>
  <si>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</si>
  <si>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</si>
  <si>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</si>
  <si>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</si>
  <si>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</si>
  <si>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</si>
  <si>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</si>
  <si>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</si>
  <si>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</si>
  <si>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</si>
  <si>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</si>
  <si>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</si>
  <si>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</si>
  <si>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</si>
  <si>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</si>
  <si>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</si>
  <si>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</si>
  <si>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</si>
  <si>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</si>
  <si>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</si>
  <si>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</si>
  <si>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</si>
  <si>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</si>
  <si>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</si>
  <si>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</si>
  <si>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</si>
  <si>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</si>
  <si>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</si>
  <si>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</si>
  <si>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</si>
  <si>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</si>
  <si>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</si>
  <si>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</si>
  <si>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</si>
  <si>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</si>
  <si>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</si>
  <si>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</si>
  <si>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</si>
  <si>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</si>
  <si>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</si>
  <si>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</si>
  <si>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</si>
  <si>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</si>
  <si>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</si>
  <si>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</si>
  <si>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</si>
  <si>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</si>
  <si>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</si>
  <si>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</si>
  <si>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</si>
  <si>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</si>
  <si>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</si>
  <si>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</si>
  <si>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</si>
  <si>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</si>
  <si>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</si>
  <si>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</si>
  <si>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</si>
  <si>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</si>
  <si>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</si>
  <si>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</si>
  <si>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</si>
  <si>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</si>
  <si>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</si>
  <si>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</si>
  <si>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</si>
  <si>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</si>
  <si>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</si>
  <si>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</si>
  <si>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</si>
  <si>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</si>
  <si>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</si>
  <si>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</si>
  <si>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</si>
  <si>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</si>
  <si>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</si>
  <si>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</si>
  <si>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</si>
  <si>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</si>
  <si>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</si>
  <si>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</si>
  <si>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</si>
  <si>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</si>
  <si>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</si>
  <si>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</si>
  <si>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</si>
  <si>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</si>
  <si>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</si>
  <si>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</si>
  <si>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</si>
  <si>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</si>
  <si>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</si>
  <si>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</si>
  <si>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</si>
  <si>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</si>
  <si>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</si>
  <si>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</si>
  <si>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</si>
  <si>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</si>
  <si>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</si>
  <si>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</si>
  <si>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</si>
  <si>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</si>
  <si>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</si>
  <si>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</si>
  <si>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</si>
  <si>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</si>
  <si>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</si>
  <si>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</si>
  <si>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</si>
  <si>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</si>
  <si>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</si>
  <si>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</si>
  <si>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</si>
  <si>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</si>
  <si>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</si>
  <si>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</si>
  <si>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</si>
  <si>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</si>
  <si>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</si>
  <si>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</si>
  <si>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</si>
  <si>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</si>
  <si>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</si>
  <si>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</si>
  <si>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</si>
  <si>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</si>
  <si>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</si>
  <si>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</si>
  <si>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</si>
  <si>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</si>
  <si>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</si>
  <si>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</si>
  <si>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</si>
  <si>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</si>
  <si>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</si>
  <si>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</si>
  <si>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</si>
  <si>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</si>
  <si>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</si>
  <si>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</si>
  <si>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</si>
  <si>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</si>
  <si>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</si>
  <si>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</si>
  <si>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</si>
  <si>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</si>
  <si>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</si>
  <si>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</si>
  <si>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</si>
  <si>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</si>
  <si>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</si>
  <si>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</si>
  <si>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</si>
  <si>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</si>
  <si>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</si>
  <si>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</si>
  <si>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</si>
  <si>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</si>
  <si>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</si>
  <si>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</si>
  <si>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</si>
  <si>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</si>
  <si>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</si>
  <si>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</si>
  <si>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</si>
  <si>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</si>
  <si>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</si>
  <si>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</si>
  <si>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</si>
  <si>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</si>
  <si>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</si>
  <si>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</si>
  <si>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</si>
  <si>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</si>
  <si>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</si>
  <si>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</si>
  <si>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</si>
  <si>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</si>
  <si>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</si>
  <si>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</si>
  <si>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</si>
  <si>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</si>
  <si>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</si>
  <si>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</si>
  <si>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</si>
  <si>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</si>
  <si>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</si>
  <si>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</si>
  <si>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</si>
  <si>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</si>
  <si>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</si>
  <si>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</si>
  <si>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</si>
  <si>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</si>
  <si>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</si>
  <si>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</si>
  <si>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</si>
  <si>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</si>
  <si>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</si>
  <si>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</si>
  <si>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</si>
  <si>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</si>
  <si>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</si>
  <si>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</si>
  <si>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</si>
  <si>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</si>
  <si>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</si>
  <si>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</si>
  <si>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</si>
  <si>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</si>
  <si>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</si>
  <si>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</si>
  <si>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</si>
  <si>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</si>
  <si>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</si>
  <si>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</si>
  <si>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</si>
  <si>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</si>
  <si>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</si>
  <si>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</si>
  <si>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</si>
  <si>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</si>
  <si>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</si>
  <si>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</si>
  <si>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</si>
  <si>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</si>
  <si>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</si>
  <si>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</si>
  <si>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</si>
  <si>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</si>
  <si>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</si>
  <si>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</si>
  <si>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</si>
  <si>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</si>
  <si>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</si>
  <si>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</si>
  <si>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</si>
  <si>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</si>
  <si>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</si>
  <si>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</si>
  <si>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</si>
  <si>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</si>
  <si>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</si>
  <si>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</si>
  <si>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</si>
  <si>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</si>
  <si>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</si>
  <si>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</si>
  <si>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</si>
  <si>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</si>
  <si>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</si>
  <si>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</si>
  <si>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</si>
  <si>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</si>
  <si>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</si>
  <si>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</si>
  <si>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</si>
  <si>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</si>
  <si>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</si>
  <si>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</si>
  <si>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</si>
  <si>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</si>
  <si>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</si>
  <si>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</si>
  <si>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</si>
  <si>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</si>
  <si>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</si>
  <si>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</si>
  <si>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</si>
  <si>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</si>
  <si>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</si>
  <si>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</si>
  <si>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</si>
  <si>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</si>
  <si>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</si>
  <si>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</si>
  <si>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</si>
  <si>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</si>
  <si>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</si>
  <si>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</si>
  <si>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</si>
  <si>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</si>
  <si>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</si>
  <si>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</si>
  <si>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</si>
  <si>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</si>
  <si>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</si>
  <si>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</si>
  <si>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</si>
  <si>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</si>
  <si>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</si>
  <si>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</si>
  <si>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</si>
  <si>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</si>
  <si>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</si>
  <si>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</si>
  <si>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</si>
  <si>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</si>
  <si>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</si>
  <si>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</si>
  <si>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</si>
  <si>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</si>
  <si>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</si>
  <si>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</si>
  <si>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</si>
  <si>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</si>
  <si>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</si>
  <si>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</si>
  <si>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</si>
  <si>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</si>
  <si>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</si>
  <si>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</si>
  <si>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</si>
  <si>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</si>
  <si>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</si>
  <si>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</si>
  <si>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</si>
  <si>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</si>
  <si>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</si>
  <si>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</si>
  <si>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</si>
  <si>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</si>
  <si>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</si>
  <si>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</si>
  <si>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</si>
  <si>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</si>
  <si>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</si>
  <si>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</si>
  <si>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</si>
  <si>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</si>
  <si>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</si>
  <si>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</si>
  <si>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</si>
  <si>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</si>
  <si>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</si>
  <si>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</si>
  <si>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</si>
  <si>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</si>
  <si>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</si>
  <si>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</si>
  <si>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</si>
  <si>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</si>
  <si>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</si>
  <si>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</si>
  <si>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</si>
  <si>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</si>
  <si>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</si>
  <si>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</si>
  <si>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</si>
  <si>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</si>
  <si>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</si>
  <si>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</si>
  <si>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</si>
  <si>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</si>
  <si>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</si>
  <si>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</si>
  <si>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</si>
  <si>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</si>
  <si>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</si>
  <si>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</si>
  <si>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</si>
  <si>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</si>
  <si>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</si>
  <si>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</si>
  <si>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</si>
  <si>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</si>
  <si>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</si>
  <si>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</si>
  <si>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</si>
  <si>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</si>
  <si>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</si>
  <si>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</si>
  <si>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</si>
  <si>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</si>
  <si>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</si>
  <si>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</si>
  <si>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</si>
  <si>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</si>
  <si>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</si>
  <si>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</si>
  <si>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</si>
  <si>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</si>
  <si>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</si>
  <si>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</si>
  <si>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</si>
  <si>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</si>
  <si>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</si>
  <si>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</si>
  <si>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</si>
  <si>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</si>
  <si>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</si>
  <si>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</si>
  <si>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</si>
  <si>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</si>
  <si>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</si>
  <si>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</si>
  <si>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</si>
  <si>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</si>
  <si>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</si>
  <si>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</si>
  <si>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</si>
  <si>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</si>
  <si>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</si>
  <si>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</si>
  <si>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</si>
  <si>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</si>
  <si>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</si>
  <si>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</si>
  <si>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</si>
  <si>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</si>
  <si>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</si>
  <si>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</si>
  <si>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</si>
  <si>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</si>
  <si>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</si>
  <si>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</si>
  <si>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</si>
  <si>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</si>
  <si>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</si>
  <si>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</si>
  <si>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</si>
  <si>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</si>
  <si>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</si>
  <si>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</si>
  <si>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</si>
  <si>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</si>
  <si>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</si>
  <si>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</si>
  <si>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</si>
  <si>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</si>
  <si>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</si>
  <si>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</si>
  <si>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</si>
  <si>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</si>
  <si>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</si>
  <si>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</si>
  <si>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</si>
  <si>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</si>
  <si>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</si>
  <si>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</si>
  <si>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</si>
  <si>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</si>
  <si>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</si>
  <si>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</si>
  <si>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</si>
  <si>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</si>
  <si>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</si>
  <si>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</si>
  <si>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</si>
  <si>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</si>
  <si>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</si>
  <si>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</si>
  <si>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</si>
  <si>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</si>
  <si>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</si>
  <si>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</si>
  <si>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</si>
  <si>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</si>
  <si>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</si>
  <si>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</si>
  <si>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</si>
  <si>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</si>
  <si>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</si>
  <si>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</si>
  <si>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</si>
  <si>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</si>
  <si>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</si>
  <si>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</si>
  <si>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</si>
  <si>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</si>
  <si>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</si>
  <si>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</si>
  <si>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</si>
  <si>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</si>
  <si>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</si>
  <si>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</si>
  <si>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</si>
  <si>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</si>
  <si>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</si>
  <si>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</si>
  <si>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</si>
  <si>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</si>
  <si>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</si>
  <si>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</si>
  <si>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</si>
  <si>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</si>
  <si>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</si>
  <si>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</si>
  <si>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</si>
  <si>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</si>
  <si>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</si>
  <si>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</si>
  <si>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</si>
  <si>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</si>
  <si>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</si>
  <si>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</si>
  <si>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</si>
  <si>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</si>
  <si>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</si>
  <si>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</si>
  <si>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</si>
  <si>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</si>
  <si>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</si>
  <si>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</si>
  <si>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</si>
  <si>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</si>
  <si>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</si>
  <si>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</si>
  <si>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</si>
  <si>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</si>
  <si>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</si>
  <si>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</si>
  <si>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</si>
  <si>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</si>
  <si>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</si>
  <si>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</si>
  <si>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</si>
  <si>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</si>
  <si>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</si>
  <si>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</si>
  <si>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</si>
  <si>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</si>
  <si>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</si>
  <si>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</si>
  <si>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</si>
  <si>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</si>
  <si>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</si>
  <si>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</si>
  <si>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</si>
  <si>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</si>
  <si>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</si>
  <si>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</si>
  <si>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</si>
  <si>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</si>
  <si>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</si>
  <si>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</si>
  <si>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</si>
  <si>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</si>
  <si>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</si>
  <si>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</si>
  <si>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</si>
  <si>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</si>
  <si>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</si>
  <si>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</si>
  <si>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</si>
  <si>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</si>
  <si>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</si>
  <si>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</si>
  <si>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</si>
  <si>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</si>
  <si>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</si>
  <si>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</si>
  <si>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</si>
  <si>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</si>
  <si>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</si>
  <si>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</si>
  <si>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</si>
  <si>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</si>
  <si>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</si>
  <si>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</si>
  <si>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</si>
  <si>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</si>
  <si>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</si>
  <si>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</si>
  <si>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</si>
  <si>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</si>
  <si>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</si>
  <si>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</si>
  <si>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</si>
  <si>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</si>
  <si>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</si>
  <si>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</si>
  <si>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</si>
  <si>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</si>
  <si>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</si>
  <si>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</si>
  <si>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</si>
  <si>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</si>
  <si>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</si>
  <si>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</si>
  <si>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</si>
  <si>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</si>
  <si>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</si>
  <si>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</si>
  <si>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</si>
  <si>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</si>
  <si>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</si>
  <si>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</si>
  <si>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</si>
  <si>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</si>
  <si>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</si>
  <si>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</si>
  <si>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</si>
  <si>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</si>
  <si>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</si>
  <si>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</si>
  <si>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</si>
  <si>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</si>
  <si>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</si>
  <si>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</si>
  <si>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</si>
  <si>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</si>
  <si>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</si>
  <si>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</si>
  <si>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</si>
  <si>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</si>
  <si>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</si>
  <si>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</si>
  <si>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</si>
  <si>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</si>
  <si>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</si>
  <si>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</si>
  <si>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</si>
  <si>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</si>
  <si>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</si>
  <si>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</si>
  <si>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</si>
  <si>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</si>
  <si>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</si>
  <si>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</si>
  <si>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</si>
  <si>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</si>
  <si>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</si>
  <si>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</si>
  <si>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</si>
  <si>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</si>
  <si>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</si>
  <si>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</si>
  <si>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</si>
  <si>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</si>
  <si>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</si>
  <si>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</si>
  <si>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</si>
  <si>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</si>
  <si>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</si>
  <si>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</si>
  <si>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</si>
  <si>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</si>
  <si>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</si>
  <si>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</si>
  <si>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</si>
  <si>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</si>
  <si>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</si>
  <si>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</si>
  <si>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</si>
  <si>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</si>
  <si>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</si>
  <si>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</si>
  <si>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</si>
  <si>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</si>
  <si>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</si>
  <si>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</si>
  <si>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</si>
  <si>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</si>
  <si>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</si>
  <si>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</si>
  <si>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</si>
  <si>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</si>
  <si>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</si>
  <si>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</si>
  <si>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</si>
  <si>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</si>
  <si>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</si>
  <si>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</si>
  <si>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</si>
  <si>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</si>
  <si>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</si>
  <si>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</si>
  <si>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</si>
  <si>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</si>
  <si>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</si>
  <si>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</si>
  <si>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</si>
  <si>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</si>
  <si>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</si>
  <si>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</si>
  <si>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</si>
  <si>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</si>
  <si>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</si>
  <si>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</si>
  <si>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</si>
  <si>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</si>
  <si>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</si>
  <si>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</si>
  <si>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</si>
  <si>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</si>
  <si>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</si>
  <si>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</si>
  <si>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</si>
  <si>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</si>
  <si>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</si>
  <si>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</si>
  <si>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</si>
  <si>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</si>
  <si>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</si>
  <si>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</si>
  <si>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</si>
  <si>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</si>
  <si>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</si>
  <si>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</si>
  <si>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</si>
  <si>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</si>
  <si>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</si>
  <si>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</si>
  <si>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</si>
  <si>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</si>
  <si>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</si>
  <si>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</si>
  <si>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</si>
  <si>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</si>
  <si>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</si>
  <si>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</si>
  <si>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</si>
  <si>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</si>
  <si>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</si>
  <si>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</si>
  <si>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</si>
  <si>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</si>
  <si>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</si>
  <si>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</si>
  <si>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</si>
  <si>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</si>
  <si>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</si>
  <si>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</si>
  <si>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</si>
  <si>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</si>
  <si>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</si>
  <si>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</si>
  <si>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</si>
  <si>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</si>
  <si>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</si>
  <si>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</si>
  <si>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</si>
  <si>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</si>
  <si>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</si>
  <si>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</si>
  <si>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</si>
  <si>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</si>
  <si>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</si>
  <si>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</si>
  <si>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</si>
  <si>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</si>
  <si>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</si>
  <si>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</si>
  <si>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</si>
  <si>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</si>
  <si>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</si>
  <si>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</si>
  <si>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</si>
  <si>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</si>
  <si>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</si>
  <si>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</si>
  <si>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</si>
  <si>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</si>
  <si>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</si>
  <si>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</si>
  <si>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</si>
  <si>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</si>
  <si>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</si>
  <si>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</si>
  <si>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</si>
  <si>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</si>
  <si>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</si>
  <si>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</si>
  <si>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</si>
  <si>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</si>
  <si>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</si>
  <si>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</si>
  <si>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</si>
  <si>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</si>
  <si>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</si>
  <si>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</si>
  <si>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</si>
  <si>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</si>
  <si>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</si>
  <si>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</si>
  <si>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</si>
  <si>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</si>
  <si>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</si>
  <si>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</si>
  <si>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</si>
  <si>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</si>
  <si>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</si>
  <si>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</si>
  <si>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</si>
  <si>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</si>
  <si>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</si>
  <si>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</si>
  <si>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</si>
  <si>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</si>
  <si>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</si>
  <si>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</si>
  <si>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</si>
  <si>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</si>
  <si>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</si>
  <si>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</si>
  <si>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</si>
  <si>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</si>
  <si>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</si>
  <si>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</si>
  <si>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</si>
  <si>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</si>
  <si>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</si>
  <si>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</si>
  <si>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</si>
  <si>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</si>
  <si>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</si>
  <si>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</si>
  <si>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</si>
  <si>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</si>
  <si>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</si>
  <si>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</si>
  <si>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</si>
  <si>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</si>
  <si>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</si>
  <si>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</si>
  <si>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</si>
  <si>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</si>
  <si>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</si>
  <si>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</si>
  <si>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</si>
  <si>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</si>
  <si>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</si>
  <si>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</si>
  <si>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</si>
  <si>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</si>
  <si>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</si>
  <si>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</si>
  <si>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</si>
  <si>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</si>
  <si>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</si>
  <si>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</si>
  <si>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</si>
  <si>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</si>
  <si>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</si>
  <si>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</si>
  <si>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</si>
  <si>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</si>
  <si>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</si>
  <si>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</si>
  <si>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</si>
  <si>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</si>
  <si>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</si>
  <si>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</si>
  <si>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</si>
  <si>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</si>
  <si>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</si>
  <si>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</si>
  <si>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</si>
  <si>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</si>
  <si>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</si>
  <si>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</si>
  <si>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</si>
  <si>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</si>
  <si>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</si>
  <si>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</si>
  <si>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</si>
  <si>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</si>
  <si>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</si>
  <si>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</si>
  <si>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</si>
  <si>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</si>
  <si>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</si>
  <si>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</si>
  <si>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</si>
  <si>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</si>
  <si>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</si>
  <si>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</si>
  <si>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</si>
  <si>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</si>
  <si>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</si>
  <si>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</si>
  <si>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</si>
  <si>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</si>
  <si>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</si>
  <si>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</si>
  <si>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</si>
  <si>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</si>
  <si>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</si>
  <si>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</si>
  <si>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</si>
  <si>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</si>
  <si>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</si>
  <si>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</si>
  <si>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</si>
  <si>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</si>
  <si>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</si>
  <si>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</si>
  <si>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</si>
  <si>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</si>
  <si>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</si>
  <si>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</si>
  <si>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</si>
  <si>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</si>
  <si>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</si>
  <si>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</si>
  <si>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</si>
  <si>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</si>
  <si>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</si>
  <si>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</si>
  <si>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</si>
  <si>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</si>
  <si>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</si>
  <si>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</si>
  <si>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</si>
  <si>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</si>
  <si>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</si>
  <si>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</si>
  <si>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</si>
  <si>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</si>
  <si>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</si>
  <si>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</si>
  <si>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</si>
  <si>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</si>
  <si>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</si>
  <si>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</si>
  <si>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</si>
  <si>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</si>
  <si>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</si>
  <si>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</si>
  <si>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</si>
  <si>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</si>
  <si>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</si>
  <si>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</si>
  <si>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</si>
  <si>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</si>
  <si>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</si>
  <si>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</si>
  <si>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</si>
  <si>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</si>
  <si>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</si>
  <si>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</si>
  <si>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</si>
  <si>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</si>
  <si>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</si>
  <si>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</si>
  <si>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</si>
  <si>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</si>
  <si>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</si>
  <si>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</si>
  <si>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</si>
  <si>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</si>
  <si>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</si>
  <si>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</si>
  <si>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</si>
  <si>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</si>
  <si>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</si>
  <si>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</si>
  <si>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</si>
  <si>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</si>
  <si>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</si>
  <si>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</si>
  <si>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</si>
  <si>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</si>
  <si>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</si>
  <si>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</si>
  <si>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</si>
  <si>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</si>
  <si>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</si>
  <si>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</si>
  <si>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</si>
  <si>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</si>
  <si>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</si>
  <si>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</si>
  <si>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</si>
  <si>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</si>
  <si>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</si>
  <si>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</si>
  <si>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</si>
  <si>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</si>
  <si>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</si>
  <si>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</si>
  <si>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</si>
  <si>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</si>
  <si>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</si>
  <si>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</si>
  <si>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</si>
  <si>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</si>
  <si>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</si>
  <si>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</si>
  <si>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</si>
  <si>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</si>
  <si>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</si>
  <si>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</si>
  <si>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</si>
  <si>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</si>
  <si>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</si>
  <si>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</si>
  <si>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</si>
  <si>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</si>
  <si>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</si>
  <si>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</si>
  <si>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</si>
  <si>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</si>
  <si>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</si>
  <si>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</si>
  <si>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</si>
  <si>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</si>
  <si>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</si>
  <si>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</si>
  <si>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</si>
  <si>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</si>
  <si>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</si>
  <si>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</si>
  <si>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</si>
  <si>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</si>
  <si>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</si>
  <si>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</si>
  <si>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</si>
  <si>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</si>
  <si>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</si>
  <si>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</si>
  <si>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</si>
  <si>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</si>
  <si>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</si>
  <si>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</si>
  <si>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</si>
  <si>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</si>
  <si>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</si>
  <si>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</si>
  <si>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</si>
  <si>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</si>
  <si>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</si>
  <si>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</si>
  <si>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</si>
  <si>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</si>
  <si>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</si>
  <si>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</si>
  <si>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</si>
  <si>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</si>
  <si>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</si>
  <si>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</si>
  <si>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</si>
  <si>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</si>
  <si>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</si>
  <si>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</si>
  <si>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</si>
  <si>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</si>
  <si>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</si>
  <si>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</si>
  <si>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</si>
  <si>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</si>
  <si>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</si>
  <si>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</si>
  <si>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</si>
  <si>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</si>
  <si>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</si>
  <si>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</si>
  <si>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</si>
  <si>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</si>
  <si>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</si>
  <si>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</si>
  <si>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</si>
  <si>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</si>
  <si>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</si>
  <si>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</si>
  <si>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</si>
  <si>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</si>
  <si>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</si>
  <si>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</si>
  <si>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</si>
  <si>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</si>
  <si>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</si>
  <si>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</si>
  <si>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</si>
  <si>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</si>
  <si>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</si>
  <si>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</si>
  <si>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</si>
  <si>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</si>
  <si>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</si>
  <si>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</si>
  <si>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</si>
  <si>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</si>
  <si>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</si>
  <si>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</si>
  <si>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</si>
  <si>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</si>
  <si>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</si>
  <si>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</si>
  <si>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</si>
  <si>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</si>
  <si>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</si>
  <si>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</si>
  <si>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</si>
  <si>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</si>
  <si>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</si>
  <si>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</si>
  <si>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</si>
  <si>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</si>
  <si>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</si>
  <si>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</si>
  <si>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</si>
  <si>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</si>
  <si>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</si>
  <si>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</si>
  <si>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</si>
  <si>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</si>
  <si>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</si>
  <si>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</si>
  <si>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</si>
  <si>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</si>
  <si>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</si>
  <si>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</si>
  <si>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</si>
  <si>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</si>
  <si>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</si>
  <si>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</si>
  <si>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</si>
  <si>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</si>
  <si>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</si>
  <si>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</si>
  <si>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</si>
  <si>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</si>
  <si>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</si>
  <si>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</si>
  <si>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</si>
  <si>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</si>
  <si>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</si>
  <si>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</si>
  <si>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</si>
  <si>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</si>
  <si>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</si>
  <si>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</si>
  <si>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</si>
  <si>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</si>
  <si>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</si>
  <si>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</si>
  <si>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</si>
  <si>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</si>
  <si>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</si>
  <si>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</si>
  <si>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</si>
  <si>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</si>
  <si>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</si>
  <si>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</si>
  <si>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</si>
  <si>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</si>
  <si>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</si>
  <si>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</si>
  <si>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</si>
  <si>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</si>
  <si>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</si>
  <si>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</si>
  <si>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</si>
  <si>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</si>
  <si>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</si>
  <si>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</si>
  <si>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</si>
  <si>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</si>
  <si>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</si>
  <si>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</si>
  <si>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</si>
  <si>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</si>
  <si>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</si>
  <si>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</si>
  <si>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</si>
  <si>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</si>
  <si>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</si>
  <si>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</si>
  <si>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</si>
  <si>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</si>
  <si>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</si>
  <si>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</si>
  <si>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</si>
  <si>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</si>
  <si>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</si>
  <si>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</si>
  <si>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</si>
  <si>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</si>
  <si>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</si>
  <si>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</si>
  <si>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</si>
  <si>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</si>
  <si>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</si>
  <si>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</si>
  <si>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</si>
  <si>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</si>
  <si>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</si>
  <si>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</si>
  <si>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</si>
  <si>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</si>
  <si>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</si>
  <si>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</si>
  <si>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</si>
  <si>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</si>
  <si>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</si>
  <si>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</si>
  <si>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</si>
  <si>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</si>
  <si>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</si>
  <si>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</si>
  <si>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</si>
  <si>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</si>
  <si>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</si>
  <si>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</si>
  <si>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</si>
  <si>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</si>
  <si>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</si>
  <si>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</si>
  <si>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</si>
  <si>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</si>
  <si>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</si>
  <si>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</si>
  <si>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</si>
  <si>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</si>
  <si>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</si>
  <si>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</si>
  <si>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</si>
  <si>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</si>
  <si>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</si>
  <si>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</si>
  <si>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</si>
  <si>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</si>
  <si>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</si>
  <si>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</si>
  <si>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</si>
  <si>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</si>
  <si>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</si>
  <si>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</si>
  <si>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</si>
  <si>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</si>
  <si>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</si>
  <si>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</si>
  <si>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</si>
  <si>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</si>
  <si>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</si>
  <si>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</si>
  <si>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</si>
  <si>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</si>
  <si>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</si>
  <si>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</si>
  <si>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</si>
  <si>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</si>
  <si>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</si>
  <si>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</si>
  <si>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</si>
  <si>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</si>
  <si>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</si>
  <si>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</si>
  <si>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</si>
  <si>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</si>
  <si>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</si>
  <si>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</si>
  <si>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</si>
  <si>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</si>
  <si>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</si>
  <si>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</si>
  <si>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</si>
  <si>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</si>
  <si>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</si>
  <si>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</si>
  <si>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</si>
  <si>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</si>
  <si>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</si>
  <si>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</si>
  <si>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</si>
  <si>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</si>
  <si>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</si>
  <si>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</si>
  <si>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</si>
  <si>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</si>
  <si>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</si>
  <si>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</si>
  <si>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</si>
  <si>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</si>
  <si>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</si>
  <si>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</si>
  <si>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</si>
  <si>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</si>
  <si>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</si>
  <si>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</si>
  <si>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</si>
  <si>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</si>
  <si>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</si>
  <si>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</si>
  <si>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</si>
  <si>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</si>
  <si>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</si>
  <si>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</si>
  <si>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</si>
  <si>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</si>
  <si>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</si>
  <si>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</si>
  <si>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</si>
  <si>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</si>
  <si>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</si>
  <si>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</si>
  <si>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</si>
  <si>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</si>
  <si>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</si>
  <si>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</si>
  <si>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</si>
  <si>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</si>
  <si>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</si>
  <si>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</si>
  <si>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</si>
  <si>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</si>
  <si>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</si>
  <si>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</si>
  <si>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</si>
  <si>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</si>
  <si>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</si>
  <si>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</si>
  <si>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</si>
  <si>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</si>
  <si>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</si>
  <si>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</si>
  <si>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</si>
  <si>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</si>
  <si>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</si>
  <si>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</si>
  <si>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</si>
  <si>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</si>
  <si>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</si>
  <si>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</si>
  <si>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</si>
  <si>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</si>
  <si>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</si>
  <si>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</si>
  <si>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</si>
  <si>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</si>
  <si>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</si>
  <si>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</si>
  <si>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</si>
  <si>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</si>
  <si>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</si>
  <si>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</si>
  <si>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</si>
  <si>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</si>
  <si>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</si>
  <si>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</si>
  <si>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</si>
  <si>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</si>
  <si>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</si>
  <si>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</si>
  <si>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</si>
  <si>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</si>
  <si>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</si>
  <si>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</si>
  <si>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</si>
  <si>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</si>
  <si>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</si>
  <si>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</si>
  <si>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</si>
  <si>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</si>
  <si>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</si>
  <si>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</si>
  <si>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</si>
  <si>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</si>
  <si>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</si>
  <si>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</si>
  <si>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</si>
  <si>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</si>
  <si>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</si>
  <si>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</si>
  <si>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</si>
  <si>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</si>
  <si>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</si>
  <si>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</si>
  <si>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</si>
  <si>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</si>
  <si>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</si>
  <si>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</si>
  <si>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</si>
  <si>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</si>
  <si>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</si>
  <si>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</si>
  <si>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</si>
  <si>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</si>
  <si>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</si>
  <si>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</si>
  <si>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</si>
  <si>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</si>
  <si>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</si>
  <si>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</si>
  <si>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</si>
  <si>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</si>
  <si>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</si>
  <si>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</si>
  <si>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</si>
  <si>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</si>
  <si>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</si>
  <si>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</si>
  <si>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</si>
  <si>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</si>
  <si>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</si>
  <si>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</si>
  <si>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</si>
  <si>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</si>
  <si>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</si>
  <si>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</si>
  <si>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</si>
  <si>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</si>
  <si>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</si>
  <si>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</si>
  <si>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</si>
  <si>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</si>
  <si>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</si>
  <si>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</si>
  <si>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</si>
  <si>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</si>
  <si>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</si>
  <si>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</si>
  <si>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</si>
  <si>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</si>
  <si>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</si>
  <si>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</si>
  <si>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</si>
  <si>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</si>
  <si>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</si>
  <si>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</si>
  <si>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</si>
  <si>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</si>
  <si>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</si>
  <si>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</si>
  <si>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</si>
  <si>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</si>
  <si>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</si>
  <si>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</si>
  <si>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</si>
  <si>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</si>
  <si>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</si>
  <si>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</si>
  <si>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</si>
  <si>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</si>
  <si>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</si>
  <si>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</si>
  <si>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</si>
  <si>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</si>
  <si>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</si>
  <si>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</si>
  <si>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</si>
  <si>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</si>
  <si>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</si>
  <si>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</si>
  <si>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</si>
  <si>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</si>
  <si>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</si>
  <si>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</si>
  <si>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</si>
  <si>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</si>
  <si>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</si>
  <si>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</si>
  <si>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</si>
  <si>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</si>
  <si>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</si>
  <si>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</si>
  <si>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</si>
  <si>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</si>
  <si>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</si>
  <si>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</si>
  <si>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</si>
  <si>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</si>
  <si>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</si>
  <si>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</si>
  <si>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</si>
  <si>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</si>
  <si>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</si>
  <si>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</si>
  <si>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</si>
  <si>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</si>
  <si>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</si>
  <si>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</si>
  <si>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</si>
  <si>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</si>
  <si>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</si>
  <si>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</si>
  <si>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</si>
  <si>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</si>
  <si>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</si>
  <si>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</si>
  <si>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</si>
  <si>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</si>
  <si>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</si>
  <si>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</si>
  <si>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</si>
  <si>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</si>
  <si>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</si>
  <si>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</si>
  <si>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</si>
  <si>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</si>
  <si>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</si>
  <si>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</si>
  <si>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</si>
  <si>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</si>
  <si>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</si>
  <si>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</si>
  <si>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</si>
  <si>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</si>
  <si>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</si>
  <si>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</si>
  <si>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</si>
  <si>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</si>
  <si>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</si>
  <si>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</si>
  <si>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</si>
  <si>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</si>
  <si>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</si>
  <si>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</si>
  <si>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</si>
  <si>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</si>
  <si>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</si>
  <si>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</si>
  <si>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</si>
  <si>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</si>
  <si>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</si>
  <si>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</si>
  <si>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</si>
  <si>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</si>
  <si>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</si>
  <si>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</si>
  <si>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</si>
  <si>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</si>
  <si>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</si>
  <si>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</si>
  <si>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</si>
  <si>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</si>
  <si>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</si>
  <si>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</si>
  <si>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</si>
  <si>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</si>
  <si>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</si>
  <si>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</si>
  <si>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</si>
  <si>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</si>
  <si>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</si>
  <si>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</si>
  <si>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</si>
  <si>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</si>
  <si>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</si>
  <si>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</si>
  <si>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</si>
  <si>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</si>
  <si>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</si>
  <si>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</si>
  <si>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</si>
  <si>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</si>
  <si>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</si>
  <si>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</si>
  <si>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</si>
  <si>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</si>
  <si>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</si>
  <si>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</si>
  <si>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</si>
  <si>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</si>
  <si>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</si>
  <si>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</si>
  <si>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</si>
  <si>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</si>
  <si>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</si>
  <si>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</si>
  <si>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</si>
  <si>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</si>
  <si>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</si>
  <si>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</si>
  <si>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</si>
  <si>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</si>
  <si>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</si>
  <si>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</si>
  <si>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</si>
  <si>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</si>
  <si>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</si>
  <si>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</si>
  <si>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</si>
  <si>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</si>
  <si>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</si>
  <si>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</si>
  <si>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</si>
  <si>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</si>
  <si>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</si>
  <si>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</si>
  <si>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</si>
  <si>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</si>
  <si>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</si>
  <si>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</si>
  <si>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</si>
  <si>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</si>
  <si>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</si>
  <si>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</si>
  <si>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</si>
  <si>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</si>
  <si>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</si>
  <si>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</si>
  <si>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</si>
  <si>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</si>
  <si>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</si>
  <si>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</si>
  <si>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</si>
  <si>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</si>
  <si>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</si>
  <si>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</si>
  <si>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</si>
  <si>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</si>
  <si>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</si>
  <si>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</si>
  <si>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</si>
  <si>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</si>
  <si>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</si>
  <si>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</si>
  <si>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</si>
  <si>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</si>
  <si>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</si>
  <si>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</si>
  <si>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</si>
  <si>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</si>
  <si>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</si>
  <si>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</si>
  <si>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</si>
  <si>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</si>
  <si>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</si>
  <si>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</si>
  <si>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</si>
  <si>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</si>
  <si>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</si>
  <si>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</si>
  <si>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</si>
  <si>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</si>
  <si>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</si>
  <si>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</si>
  <si>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</si>
  <si>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</si>
  <si>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</si>
  <si>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</si>
  <si>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</si>
  <si>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</si>
  <si>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</si>
  <si>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</si>
  <si>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</si>
  <si>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</si>
  <si>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</si>
  <si>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</si>
  <si>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</si>
  <si>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</si>
  <si>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</si>
  <si>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</si>
  <si>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</si>
  <si>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</si>
  <si>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</si>
  <si>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</si>
  <si>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</si>
  <si>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</si>
  <si>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</si>
  <si>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</si>
  <si>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</si>
  <si>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</si>
  <si>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</si>
  <si>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</si>
  <si>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</si>
  <si>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</si>
  <si>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</si>
  <si>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</si>
  <si>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</si>
  <si>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</si>
  <si>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</si>
  <si>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</si>
  <si>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</si>
  <si>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</si>
  <si>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</si>
  <si>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</si>
  <si>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</si>
  <si>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</si>
  <si>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</si>
  <si>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</si>
  <si>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</si>
  <si>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</si>
  <si>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</si>
  <si>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</si>
  <si>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</si>
  <si>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</si>
  <si>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</si>
  <si>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</si>
  <si>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</si>
  <si>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</si>
  <si>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</si>
  <si>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</si>
  <si>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</si>
  <si>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</si>
  <si>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</si>
  <si>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</si>
  <si>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</si>
  <si>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</si>
  <si>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</si>
  <si>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</si>
  <si>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</si>
  <si>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</si>
  <si>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</si>
  <si>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</si>
  <si>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</si>
  <si>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</si>
  <si>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</si>
  <si>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</si>
  <si>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</si>
  <si>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</si>
  <si>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</si>
  <si>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</si>
  <si>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</si>
  <si>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</si>
  <si>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</si>
  <si>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</si>
  <si>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</si>
  <si>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</si>
  <si>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</si>
  <si>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</si>
  <si>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</si>
  <si>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</si>
  <si>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</si>
  <si>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</si>
  <si>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</si>
  <si>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</si>
  <si>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</si>
  <si>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</si>
  <si>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</si>
  <si>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</si>
  <si>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</si>
  <si>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</si>
  <si>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</si>
  <si>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</si>
  <si>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</si>
  <si>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</si>
  <si>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</si>
  <si>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</si>
  <si>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</si>
  <si>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</si>
  <si>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</si>
  <si>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</si>
  <si>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</si>
  <si>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</si>
  <si>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</si>
  <si>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</si>
  <si>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</si>
  <si>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</si>
  <si>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</si>
  <si>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</si>
  <si>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</si>
  <si>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</si>
  <si>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</si>
  <si>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</si>
  <si>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</si>
  <si>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</si>
  <si>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</si>
  <si>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</si>
  <si>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</si>
  <si>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</si>
  <si>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</si>
  <si>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</si>
  <si>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</si>
  <si>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</si>
  <si>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</si>
  <si>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</si>
  <si>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</si>
  <si>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</si>
  <si>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</si>
  <si>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</si>
  <si>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</si>
  <si>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</si>
  <si>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</si>
  <si>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</si>
  <si>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</si>
  <si>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</si>
  <si>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</si>
  <si>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</si>
  <si>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</si>
  <si>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</si>
  <si>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</si>
  <si>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</si>
  <si>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</si>
  <si>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</si>
  <si>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</si>
  <si>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</si>
  <si>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</si>
  <si>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</si>
  <si>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</si>
  <si>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</si>
  <si>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</si>
  <si>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</si>
  <si>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</si>
  <si>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</si>
  <si>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</si>
  <si>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</si>
  <si>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</si>
  <si>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</si>
  <si>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</si>
  <si>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</si>
  <si>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</si>
  <si>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</si>
  <si>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</si>
  <si>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</si>
  <si>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</si>
  <si>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</si>
  <si>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</si>
  <si>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</si>
  <si>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</si>
  <si>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</si>
  <si>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</si>
  <si>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</si>
  <si>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</si>
  <si>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</si>
  <si>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</si>
  <si>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</si>
  <si>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</si>
  <si>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</si>
  <si>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</si>
  <si>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</si>
  <si>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</si>
  <si>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</si>
  <si>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</si>
  <si>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</si>
  <si>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</si>
  <si>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</si>
  <si>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</si>
  <si>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</si>
  <si>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</si>
  <si>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</si>
  <si>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</si>
  <si>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</si>
  <si>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</si>
  <si>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</si>
  <si>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</si>
  <si>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</si>
  <si>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</si>
  <si>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</si>
  <si>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</si>
  <si>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</si>
  <si>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</si>
  <si>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</si>
  <si>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</si>
  <si>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</si>
  <si>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</si>
  <si>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</si>
  <si>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</si>
  <si>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</si>
  <si>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</si>
  <si>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</si>
  <si>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</si>
  <si>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</si>
  <si>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</si>
  <si>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</si>
  <si>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</si>
  <si>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</si>
  <si>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</si>
  <si>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</si>
  <si>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</si>
  <si>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</si>
  <si>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</si>
  <si>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</si>
  <si>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</si>
  <si>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</si>
  <si>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</si>
  <si>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</si>
  <si>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</si>
  <si>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</si>
  <si>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</si>
  <si>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</si>
  <si>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</si>
  <si>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</si>
  <si>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</si>
  <si>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</si>
  <si>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</si>
  <si>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</si>
  <si>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</si>
  <si>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</si>
  <si>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</si>
  <si>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</si>
  <si>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</si>
  <si>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</si>
  <si>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</si>
  <si>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</si>
  <si>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</si>
  <si>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</si>
  <si>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</si>
  <si>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</si>
  <si>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</si>
  <si>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</si>
  <si>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</si>
  <si>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</si>
  <si>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</si>
  <si>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</si>
  <si>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</si>
  <si>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</si>
  <si>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</si>
  <si>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</si>
  <si>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</si>
  <si>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</si>
  <si>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</si>
  <si>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</si>
  <si>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</si>
  <si>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</si>
  <si>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</si>
  <si>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</si>
  <si>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</si>
  <si>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</si>
  <si>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</si>
  <si>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</si>
  <si>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</si>
  <si>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</si>
  <si>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</si>
  <si>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</si>
  <si>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</si>
  <si>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</si>
  <si>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</si>
  <si>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</si>
  <si>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</si>
  <si>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</si>
  <si>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</si>
  <si>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</si>
  <si>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</si>
  <si>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</si>
  <si>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</si>
  <si>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</si>
  <si>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</si>
  <si>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</si>
  <si>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</si>
  <si>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</si>
  <si>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</si>
  <si>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</si>
  <si>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</si>
  <si>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</si>
  <si>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</si>
  <si>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</si>
  <si>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</si>
  <si>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</si>
  <si>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</si>
  <si>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</si>
  <si>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</si>
  <si>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</si>
  <si>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</si>
  <si>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</si>
  <si>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</si>
  <si>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</si>
  <si>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</si>
  <si>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</si>
  <si>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</si>
  <si>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</si>
  <si>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</si>
  <si>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</si>
  <si>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</si>
  <si>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</si>
  <si>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</si>
  <si>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</si>
  <si>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</si>
  <si>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</si>
  <si>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</si>
  <si>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</si>
  <si>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</si>
  <si>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</si>
  <si>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</si>
  <si>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</si>
  <si>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</si>
  <si>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</si>
  <si>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</si>
  <si>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</si>
  <si>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</si>
  <si>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</si>
  <si>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</si>
  <si>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</si>
  <si>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</si>
  <si>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</si>
  <si>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</si>
  <si>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</si>
  <si>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</si>
  <si>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</si>
  <si>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</si>
  <si>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</si>
  <si>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</si>
  <si>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</si>
  <si>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</si>
  <si>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</si>
  <si>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</si>
  <si>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</si>
  <si>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</si>
  <si>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</si>
  <si>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</si>
  <si>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</si>
  <si>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</si>
  <si>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</si>
  <si>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</si>
  <si>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</si>
  <si>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</si>
  <si>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</si>
  <si>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</si>
  <si>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</si>
  <si>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</si>
  <si>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</si>
  <si>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</si>
  <si>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</si>
  <si>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</si>
  <si>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</si>
  <si>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</si>
  <si>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</si>
  <si>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</si>
  <si>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</si>
  <si>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</si>
  <si>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</si>
  <si>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</si>
  <si>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</si>
  <si>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</si>
  <si>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</si>
  <si>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</si>
  <si>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</si>
  <si>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</si>
  <si>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</si>
  <si>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</si>
  <si>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</si>
  <si>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</si>
  <si>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</si>
  <si>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</si>
  <si>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</si>
  <si>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</si>
  <si>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</si>
  <si>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</si>
  <si>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</si>
  <si>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</si>
  <si>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</si>
  <si>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</si>
  <si>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</si>
  <si>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</si>
  <si>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</si>
  <si>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</si>
  <si>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</si>
  <si>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</si>
  <si>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</si>
  <si>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</si>
  <si>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</si>
  <si>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</si>
  <si>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</si>
  <si>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</si>
  <si>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</si>
  <si>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</si>
  <si>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</si>
  <si>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</si>
  <si>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</si>
  <si>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</si>
  <si>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</si>
  <si>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</si>
  <si>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</si>
  <si>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</si>
  <si>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</si>
  <si>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</si>
  <si>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</si>
  <si>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</si>
  <si>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</si>
  <si>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</si>
  <si>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</si>
  <si>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</si>
  <si>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</si>
  <si>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</si>
  <si>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</si>
  <si>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</si>
  <si>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</si>
  <si>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</si>
  <si>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</si>
  <si>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</si>
  <si>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</si>
  <si>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</si>
  <si>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</si>
  <si>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</si>
  <si>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</si>
  <si>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</si>
  <si>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</si>
  <si>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</si>
  <si>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</si>
  <si>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</si>
  <si>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</si>
  <si>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</si>
  <si>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</si>
  <si>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</si>
  <si>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</si>
  <si>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</si>
  <si>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</si>
  <si>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</si>
  <si>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</si>
  <si>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</si>
  <si>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</si>
  <si>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</si>
  <si>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</si>
  <si>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</si>
  <si>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</si>
  <si>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</si>
  <si>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</si>
  <si>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</si>
  <si>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</si>
  <si>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</si>
  <si>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</si>
  <si>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</si>
  <si>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</si>
  <si>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</si>
  <si>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</si>
  <si>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</si>
  <si>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</si>
  <si>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</si>
  <si>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</si>
  <si>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</si>
  <si>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</si>
  <si>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</si>
  <si>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</si>
  <si>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</si>
  <si>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</si>
  <si>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</si>
  <si>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</si>
  <si>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</si>
  <si>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</si>
  <si>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</si>
  <si>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</si>
  <si>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</si>
  <si>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</si>
  <si>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</si>
  <si>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</si>
  <si>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</si>
  <si>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</si>
  <si>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</si>
  <si>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</si>
  <si>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</si>
  <si>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</si>
  <si>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</si>
  <si>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</si>
  <si>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</si>
  <si>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</si>
  <si>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</si>
  <si>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</si>
  <si>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</si>
  <si>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</si>
  <si>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</si>
  <si>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</si>
  <si>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</si>
  <si>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</si>
  <si>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</si>
  <si>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</si>
  <si>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</si>
  <si>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</si>
  <si>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</si>
  <si>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</si>
  <si>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</si>
  <si>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</si>
  <si>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</si>
  <si>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</si>
  <si>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</si>
  <si>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</si>
  <si>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</si>
  <si>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</si>
  <si>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</si>
  <si>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</si>
  <si>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</si>
  <si>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</si>
  <si>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</si>
  <si>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</si>
  <si>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</si>
  <si>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</si>
  <si>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</si>
  <si>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</si>
  <si>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</si>
  <si>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</si>
  <si>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</si>
  <si>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</si>
  <si>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</si>
  <si>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</si>
  <si>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</si>
  <si>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</si>
  <si>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</si>
  <si>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</si>
  <si>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</si>
  <si>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</si>
  <si>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</si>
  <si>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</si>
  <si>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</si>
  <si>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</si>
  <si>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</si>
  <si>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</si>
  <si>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</si>
  <si>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</si>
  <si>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</si>
  <si>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</si>
  <si>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</si>
  <si>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</si>
  <si>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</si>
  <si>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</si>
  <si>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</si>
  <si>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</si>
  <si>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</si>
  <si>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</si>
  <si>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</si>
  <si>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</si>
  <si>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</si>
  <si>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</si>
  <si>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</si>
  <si>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</si>
  <si>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</si>
  <si>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</si>
  <si>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</si>
  <si>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</si>
  <si>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</si>
  <si>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</si>
  <si>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</si>
  <si>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</si>
  <si>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</si>
  <si>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</si>
  <si>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</si>
  <si>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</si>
  <si>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</si>
  <si>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</si>
  <si>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</si>
  <si>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</si>
  <si>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</si>
  <si>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</si>
  <si>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</si>
  <si>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</si>
  <si>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</si>
  <si>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</si>
  <si>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</si>
  <si>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</si>
  <si>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</si>
  <si>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</si>
  <si>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</si>
  <si>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</si>
  <si>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</si>
  <si>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</si>
  <si>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</si>
  <si>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</si>
  <si>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</si>
  <si>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</si>
  <si>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</si>
  <si>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</si>
  <si>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</si>
  <si>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</si>
  <si>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</si>
  <si>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</si>
  <si>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</si>
  <si>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</si>
  <si>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</si>
  <si>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</si>
  <si>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</si>
  <si>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</si>
  <si>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</si>
  <si>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</si>
  <si>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</si>
  <si>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</si>
  <si>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</si>
  <si>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</si>
  <si>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</si>
  <si>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</si>
  <si>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</si>
  <si>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</si>
  <si>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</si>
  <si>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</si>
  <si>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</si>
  <si>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</si>
  <si>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</si>
  <si>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</si>
  <si>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</si>
  <si>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</si>
  <si>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</si>
  <si>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</si>
  <si>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</si>
  <si>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</si>
  <si>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</si>
  <si>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</si>
  <si>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</si>
  <si>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</si>
  <si>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</si>
  <si>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</si>
  <si>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</si>
  <si>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</si>
  <si>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</si>
  <si>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</si>
  <si>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</si>
  <si>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</si>
  <si>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</si>
  <si>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</si>
  <si>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</si>
  <si>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</si>
  <si>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</si>
  <si>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</si>
  <si>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</si>
  <si>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</si>
  <si>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</si>
  <si>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</si>
  <si>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</si>
  <si>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</si>
  <si>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</si>
  <si>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</si>
  <si>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</si>
  <si>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</si>
  <si>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</si>
  <si>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</si>
  <si>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</si>
  <si>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</si>
  <si>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</si>
  <si>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</si>
  <si>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</si>
  <si>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</si>
  <si>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</si>
  <si>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</si>
  <si>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</si>
  <si>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</si>
  <si>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</si>
  <si>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</si>
  <si>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</si>
  <si>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</si>
  <si>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</si>
  <si>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</si>
  <si>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</si>
  <si>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</si>
  <si>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</si>
  <si>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</si>
  <si>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</si>
  <si>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</si>
  <si>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</si>
  <si>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</si>
  <si>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</si>
  <si>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</si>
  <si>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</si>
  <si>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</si>
  <si>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</si>
  <si>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</si>
  <si>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</si>
  <si>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</si>
  <si>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</si>
  <si>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</si>
  <si>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</si>
  <si>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</si>
  <si>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</si>
  <si>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</si>
  <si>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</si>
  <si>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</si>
  <si>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</si>
  <si>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</si>
  <si>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</si>
  <si>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</si>
  <si>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</si>
  <si>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</si>
  <si>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</si>
  <si>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</si>
  <si>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</si>
  <si>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</si>
  <si>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</si>
  <si>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</si>
  <si>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</si>
  <si>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</si>
  <si>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</si>
  <si>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</si>
  <si>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</si>
  <si>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</si>
  <si>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</si>
  <si>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</si>
  <si>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</si>
  <si>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</si>
  <si>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</si>
  <si>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</si>
  <si>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</si>
  <si>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</si>
  <si>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</si>
  <si>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</si>
  <si>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</si>
  <si>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</si>
  <si>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</si>
  <si>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</si>
  <si>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</si>
  <si>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</si>
  <si>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</si>
  <si>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</si>
  <si>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</si>
  <si>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</si>
  <si>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</si>
  <si>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</si>
  <si>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</si>
  <si>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</si>
  <si>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</si>
  <si>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</si>
  <si>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</si>
  <si>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</si>
  <si>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</si>
  <si>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</si>
  <si>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</si>
  <si>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</si>
  <si>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</si>
  <si>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</si>
  <si>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</si>
  <si>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</si>
  <si>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</si>
  <si>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</si>
  <si>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</si>
  <si>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</si>
  <si>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</si>
  <si>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</si>
  <si>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</si>
  <si>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</si>
  <si>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</si>
  <si>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</si>
  <si>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</si>
  <si>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</si>
  <si>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</si>
  <si>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</si>
  <si>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</si>
  <si>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</si>
  <si>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</si>
  <si>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</si>
  <si>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</si>
  <si>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</si>
  <si>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</si>
  <si>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</si>
  <si>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</si>
  <si>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</si>
  <si>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</si>
  <si>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</si>
  <si>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</si>
  <si>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</si>
  <si>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</si>
  <si>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</si>
  <si>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</si>
  <si>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</si>
  <si>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</si>
  <si>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</si>
  <si>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</si>
  <si>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</si>
  <si>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</si>
  <si>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</si>
  <si>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</si>
  <si>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</si>
  <si>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</si>
  <si>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</si>
  <si>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</si>
  <si>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</si>
  <si>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</si>
  <si>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</si>
  <si>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</si>
  <si>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</si>
  <si>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</si>
  <si>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</si>
  <si>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</si>
  <si>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</si>
  <si>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</si>
  <si>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</si>
  <si>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</si>
  <si>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</si>
  <si>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</si>
  <si>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</si>
  <si>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</si>
  <si>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</si>
  <si>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</si>
  <si>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</si>
  <si>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</si>
  <si>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</si>
  <si>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</si>
  <si>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</si>
  <si>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</si>
  <si>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</si>
  <si>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</si>
  <si>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</si>
  <si>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</si>
  <si>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</si>
  <si>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</si>
  <si>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</si>
  <si>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</si>
  <si>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</si>
  <si>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</si>
  <si>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</si>
  <si>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</si>
  <si>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</si>
  <si>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</si>
  <si>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</si>
  <si>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</si>
  <si>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</si>
  <si>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</si>
  <si>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</si>
  <si>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</si>
  <si>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</si>
  <si>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</si>
  <si>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</si>
  <si>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</si>
  <si>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</si>
  <si>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</si>
  <si>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</si>
  <si>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</si>
  <si>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</si>
  <si>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</si>
  <si>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</si>
  <si>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</si>
  <si>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</si>
  <si>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</si>
  <si>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</si>
  <si>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</si>
  <si>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</si>
  <si>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</si>
  <si>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</si>
  <si>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</si>
  <si>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</si>
  <si>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</si>
  <si>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</si>
  <si>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</si>
  <si>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</si>
  <si>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</si>
  <si>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</si>
  <si>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</si>
  <si>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</si>
  <si>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</si>
  <si>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</si>
  <si>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</si>
  <si>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</si>
  <si>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</si>
  <si>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</si>
  <si>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</si>
  <si>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</si>
  <si>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</si>
  <si>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</si>
  <si>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</si>
  <si>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</si>
  <si>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</si>
  <si>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</si>
  <si>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</si>
  <si>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</si>
  <si>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</si>
  <si>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</si>
  <si>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</si>
  <si>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</si>
  <si>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</si>
  <si>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</si>
  <si>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</si>
  <si>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</si>
  <si>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</si>
  <si>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</si>
  <si>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</si>
  <si>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</si>
  <si>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</si>
  <si>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</si>
  <si>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</si>
  <si>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</si>
  <si>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</si>
  <si>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</si>
  <si>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</si>
  <si>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</si>
  <si>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</si>
  <si>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</si>
  <si>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</si>
  <si>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</si>
  <si>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</si>
  <si>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</si>
  <si>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</si>
  <si>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</si>
  <si>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</si>
  <si>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</si>
  <si>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</si>
  <si>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</si>
  <si>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</si>
  <si>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</si>
  <si>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</si>
  <si>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</si>
  <si>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</si>
  <si>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</si>
  <si>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</si>
  <si>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</si>
  <si>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</si>
  <si>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</si>
  <si>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</si>
  <si>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</si>
  <si>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</si>
  <si>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</si>
  <si>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</si>
  <si>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</si>
  <si>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</si>
  <si>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</si>
  <si>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</si>
  <si>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</si>
  <si>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</si>
  <si>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</si>
  <si>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</si>
  <si>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</si>
  <si>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</si>
  <si>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</si>
  <si>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</si>
  <si>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</si>
  <si>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</si>
  <si>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</si>
  <si>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</si>
  <si>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</si>
  <si>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</si>
  <si>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</si>
  <si>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</si>
  <si>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</si>
  <si>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</si>
  <si>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</si>
  <si>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</si>
  <si>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</si>
  <si>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</si>
  <si>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</si>
  <si>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</si>
  <si>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</si>
  <si>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</si>
  <si>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</si>
  <si>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</si>
  <si>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</si>
  <si>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</si>
  <si>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</si>
  <si>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</si>
  <si>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</si>
  <si>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</si>
  <si>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</si>
  <si>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</si>
  <si>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</si>
  <si>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</si>
  <si>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</si>
  <si>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</si>
  <si>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</si>
  <si>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</si>
  <si>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</si>
  <si>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</si>
  <si>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</si>
  <si>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</si>
  <si>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</si>
  <si>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</si>
  <si>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</si>
  <si>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</si>
  <si>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</si>
  <si>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</si>
  <si>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</si>
  <si>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</si>
  <si>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</si>
  <si>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</si>
  <si>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</si>
  <si>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</si>
  <si>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</si>
  <si>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</si>
  <si>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</si>
  <si>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</si>
  <si>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</si>
  <si>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</si>
  <si>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</si>
  <si>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</si>
  <si>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</si>
  <si>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</si>
  <si>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</si>
  <si>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</si>
  <si>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</si>
  <si>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</si>
  <si>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</si>
  <si>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</si>
  <si>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</si>
  <si>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</si>
  <si>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</si>
  <si>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</si>
  <si>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</si>
  <si>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</si>
  <si>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</si>
  <si>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</si>
  <si>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</si>
  <si>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</si>
  <si>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</si>
  <si>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</si>
  <si>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</si>
  <si>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</si>
  <si>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</si>
  <si>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</si>
  <si>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</si>
  <si>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</si>
  <si>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</si>
  <si>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</si>
  <si>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</si>
  <si>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</si>
  <si>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</si>
  <si>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</si>
  <si>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</si>
  <si>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</si>
  <si>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</si>
  <si>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</si>
  <si>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</si>
  <si>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</si>
  <si>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</si>
  <si>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</si>
  <si>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</si>
  <si>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</si>
  <si>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</si>
  <si>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</si>
  <si>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</si>
  <si>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</si>
  <si>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</si>
  <si>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</si>
  <si>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</si>
  <si>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</si>
  <si>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</si>
  <si>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</si>
  <si>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</si>
  <si>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</si>
  <si>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</si>
  <si>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</si>
  <si>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</si>
  <si>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</si>
  <si>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</si>
  <si>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</si>
  <si>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</si>
  <si>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</si>
  <si>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</si>
  <si>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</si>
  <si>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</si>
  <si>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</si>
  <si>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</si>
  <si>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</si>
  <si>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</si>
  <si>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</si>
  <si>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</si>
  <si>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</si>
  <si>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</si>
  <si>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</si>
  <si>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</si>
  <si>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</si>
  <si>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</si>
  <si>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</si>
  <si>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</si>
  <si>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</si>
  <si>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</si>
  <si>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</si>
  <si>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</si>
  <si>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</si>
  <si>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</si>
  <si>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</si>
  <si>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</si>
  <si>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</si>
  <si>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</si>
  <si>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</si>
  <si>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</si>
  <si>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</si>
  <si>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</si>
  <si>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</si>
  <si>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</si>
  <si>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</si>
  <si>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</si>
  <si>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</si>
  <si>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</si>
  <si>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</si>
  <si>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</si>
  <si>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</si>
  <si>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</si>
  <si>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</si>
  <si>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</si>
  <si>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</si>
  <si>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</si>
  <si>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</si>
  <si>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</si>
  <si>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</si>
  <si>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</si>
  <si>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</si>
  <si>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</si>
  <si>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</si>
  <si>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</si>
  <si>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</si>
  <si>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</si>
  <si>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</si>
  <si>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</si>
  <si>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</si>
  <si>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</si>
  <si>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</si>
  <si>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</si>
  <si>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</si>
  <si>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</si>
  <si>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</si>
  <si>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</si>
  <si>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</si>
  <si>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</si>
  <si>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</si>
  <si>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</si>
  <si>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</si>
  <si>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</si>
  <si>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</si>
  <si>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</si>
  <si>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</si>
  <si>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</si>
  <si>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</si>
  <si>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</si>
  <si>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</si>
  <si>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</si>
  <si>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</si>
  <si>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</si>
  <si>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</si>
  <si>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</si>
  <si>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</si>
  <si>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</si>
  <si>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</si>
  <si>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</si>
  <si>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</si>
  <si>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</si>
  <si>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</si>
  <si>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</si>
  <si>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</si>
  <si>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</si>
  <si>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</si>
  <si>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</si>
  <si>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</si>
  <si>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</si>
  <si>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</si>
  <si>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</si>
  <si>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</si>
  <si>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</si>
  <si>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</si>
  <si>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</si>
  <si>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</si>
  <si>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</si>
  <si>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</si>
  <si>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</si>
  <si>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</si>
  <si>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</si>
  <si>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</si>
  <si>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</si>
  <si>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</si>
  <si>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</si>
  <si>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</si>
  <si>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</si>
  <si>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</si>
  <si>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</si>
  <si>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</si>
  <si>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</si>
  <si>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</si>
  <si>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</si>
  <si>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</si>
  <si>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</si>
  <si>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</si>
  <si>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</si>
  <si>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</si>
  <si>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</si>
  <si>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</si>
  <si>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</si>
  <si>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</si>
  <si>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</si>
  <si>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</si>
  <si>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</si>
  <si>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</si>
  <si>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</si>
  <si>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</si>
  <si>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</si>
  <si>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</si>
  <si>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</si>
  <si>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</si>
  <si>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</si>
  <si>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</si>
  <si>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</si>
  <si>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</si>
  <si>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</si>
  <si>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</si>
  <si>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</si>
  <si>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</si>
  <si>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</si>
  <si>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</si>
  <si>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</si>
  <si>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</si>
  <si>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</si>
  <si>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</si>
  <si>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</si>
  <si>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</si>
  <si>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</si>
  <si>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</si>
  <si>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</si>
  <si>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</si>
  <si>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</si>
  <si>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</si>
  <si>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</si>
  <si>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</si>
  <si>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</si>
  <si>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</si>
  <si>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</si>
  <si>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</si>
  <si>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</si>
  <si>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</si>
  <si>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</si>
  <si>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</si>
  <si>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</si>
  <si>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</si>
  <si>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</si>
  <si>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</si>
  <si>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</si>
  <si>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</si>
  <si>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</si>
  <si>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</si>
  <si>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</si>
  <si>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</si>
  <si>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</si>
  <si>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</si>
  <si>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</si>
  <si>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</si>
  <si>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</si>
  <si>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</si>
  <si>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</si>
  <si>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</si>
  <si>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</si>
  <si>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</si>
  <si>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</si>
  <si>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</si>
  <si>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</si>
  <si>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</si>
  <si>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</si>
  <si>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</si>
  <si>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</si>
  <si>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</si>
  <si>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</si>
  <si>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</si>
  <si>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</si>
  <si>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</si>
  <si>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</si>
  <si>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</si>
  <si>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</si>
  <si>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</si>
  <si>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</si>
  <si>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</si>
  <si>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</si>
  <si>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</si>
  <si>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</si>
  <si>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</si>
  <si>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</si>
  <si>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</si>
  <si>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</si>
  <si>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</si>
  <si>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</si>
  <si>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</si>
  <si>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</si>
  <si>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</si>
  <si>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</si>
  <si>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</si>
  <si>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</si>
  <si>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</si>
  <si>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</si>
  <si>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</si>
  <si>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</si>
  <si>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</si>
  <si>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</si>
  <si>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</si>
  <si>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</si>
  <si>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</si>
  <si>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</si>
  <si>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</si>
  <si>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</si>
  <si>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</si>
  <si>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</si>
  <si>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</si>
  <si>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</si>
  <si>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</si>
  <si>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</si>
  <si>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</si>
  <si>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</si>
  <si>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</si>
  <si>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</si>
  <si>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</si>
  <si>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</si>
  <si>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</si>
  <si>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</si>
  <si>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</si>
  <si>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</si>
  <si>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</si>
  <si>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</si>
  <si>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</si>
  <si>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</si>
  <si>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</si>
  <si>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</si>
  <si>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</si>
  <si>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</si>
  <si>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</si>
  <si>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</si>
  <si>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</si>
  <si>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</si>
  <si>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</si>
  <si>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</si>
  <si>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</si>
  <si>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</si>
  <si>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</si>
  <si>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</si>
  <si>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</si>
  <si>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</si>
  <si>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</si>
  <si>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</si>
  <si>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</si>
  <si>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</si>
  <si>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</si>
  <si>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</si>
  <si>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</si>
  <si>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</si>
  <si>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</si>
  <si>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</si>
  <si>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</si>
  <si>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</si>
  <si>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</si>
  <si>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</si>
  <si>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</si>
  <si>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</si>
  <si>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</si>
  <si>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</si>
  <si>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</si>
  <si>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</si>
  <si>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</si>
  <si>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</si>
  <si>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</si>
  <si>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</si>
  <si>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</si>
  <si>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</si>
  <si>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</si>
  <si>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</si>
  <si>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</si>
  <si>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</si>
  <si>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</si>
  <si>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</si>
  <si>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</si>
  <si>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</si>
  <si>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</si>
  <si>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</si>
  <si>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</si>
  <si>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</si>
  <si>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</si>
  <si>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</si>
  <si>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</si>
  <si>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</si>
  <si>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</si>
  <si>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</si>
  <si>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</si>
  <si>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</si>
  <si>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</si>
  <si>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</si>
  <si>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</si>
  <si>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</si>
  <si>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</si>
  <si>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</si>
  <si>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</si>
  <si>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</si>
  <si>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</si>
  <si>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</si>
  <si>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</si>
  <si>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</si>
  <si>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</si>
  <si>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</si>
  <si>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</si>
  <si>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</si>
  <si>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</si>
  <si>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</si>
  <si>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</si>
  <si>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</si>
  <si>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</si>
  <si>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</si>
  <si>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</si>
  <si>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</si>
  <si>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</si>
  <si>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</si>
  <si>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</si>
  <si>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</si>
  <si>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</si>
  <si>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</si>
  <si>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</si>
  <si>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</si>
  <si>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</si>
  <si>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</si>
  <si>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</si>
  <si>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</si>
  <si>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</si>
  <si>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</si>
  <si>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</si>
  <si>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</si>
  <si>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</si>
  <si>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</si>
  <si>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</si>
  <si>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</si>
  <si>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</si>
  <si>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</si>
  <si>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</si>
  <si>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</si>
  <si>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</si>
  <si>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</si>
  <si>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</si>
  <si>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</si>
  <si>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</si>
  <si>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</si>
  <si>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</si>
  <si>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</si>
  <si>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</si>
  <si>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</si>
  <si>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</si>
  <si>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</si>
  <si>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</si>
  <si>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</si>
  <si>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</si>
  <si>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</si>
  <si>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</si>
  <si>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</si>
  <si>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</si>
  <si>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</si>
  <si>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</si>
  <si>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</si>
  <si>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</si>
  <si>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</si>
  <si>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</si>
  <si>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</si>
  <si>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</si>
  <si>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</si>
  <si>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</si>
  <si>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</si>
  <si>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</si>
  <si>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</si>
  <si>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</si>
  <si>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</si>
  <si>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</si>
  <si>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</si>
  <si>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</si>
  <si>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</si>
  <si>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</si>
  <si>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</si>
  <si>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</si>
  <si>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</si>
  <si>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</si>
  <si>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</si>
  <si>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</si>
  <si>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</si>
  <si>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</si>
  <si>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</si>
  <si>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</si>
  <si>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</si>
  <si>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</si>
  <si>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</si>
  <si>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</si>
  <si>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</si>
  <si>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</si>
  <si>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</si>
  <si>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</si>
  <si>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</si>
  <si>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</si>
  <si>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</si>
  <si>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</si>
  <si>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</si>
  <si>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</si>
  <si>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</si>
  <si>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</si>
  <si>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</si>
  <si>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</si>
  <si>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</si>
  <si>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</si>
  <si>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</si>
  <si>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</si>
  <si>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</si>
  <si>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</si>
  <si>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</si>
  <si>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</si>
  <si>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</si>
  <si>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</si>
  <si>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</si>
  <si>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</si>
  <si>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</si>
  <si>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</si>
  <si>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</si>
  <si>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</si>
  <si>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</si>
  <si>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</si>
  <si>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</si>
  <si>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</si>
  <si>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</si>
  <si>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</si>
  <si>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</si>
  <si>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</si>
  <si>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</si>
  <si>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</si>
  <si>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</si>
  <si>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</si>
  <si>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</si>
  <si>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</si>
  <si>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</si>
  <si>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</si>
  <si>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</si>
  <si>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</si>
  <si>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</si>
  <si>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</si>
  <si>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</si>
  <si>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</si>
  <si>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</si>
  <si>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</si>
  <si>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</si>
  <si>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</si>
  <si>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</si>
  <si>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</si>
  <si>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</si>
  <si>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</si>
  <si>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</si>
  <si>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</si>
  <si>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</si>
  <si>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</si>
  <si>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</si>
  <si>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</si>
  <si>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</si>
  <si>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</si>
  <si>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</si>
  <si>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</si>
  <si>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</si>
  <si>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</si>
  <si>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</si>
  <si>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</si>
  <si>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</si>
  <si>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</si>
  <si>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</si>
  <si>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</si>
  <si>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</si>
  <si>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</si>
  <si>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</si>
  <si>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</si>
  <si>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</si>
  <si>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</si>
  <si>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</si>
  <si>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</si>
  <si>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</si>
  <si>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</si>
  <si>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</si>
  <si>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</si>
  <si>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</si>
  <si>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</si>
  <si>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</si>
  <si>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</si>
  <si>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</si>
  <si>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</si>
  <si>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</si>
  <si>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</si>
  <si>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</si>
  <si>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</si>
  <si>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</si>
  <si>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</si>
  <si>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</si>
  <si>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</si>
  <si>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</si>
  <si>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</si>
  <si>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</si>
  <si>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</si>
  <si>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</si>
  <si>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</si>
  <si>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</si>
  <si>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</si>
  <si>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</si>
  <si>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</si>
  <si>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</si>
  <si>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</si>
  <si>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</si>
  <si>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</si>
  <si>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</si>
  <si>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</si>
  <si>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</si>
  <si>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</si>
  <si>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</si>
  <si>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</si>
  <si>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</si>
  <si>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</si>
  <si>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</si>
  <si>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</si>
  <si>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</si>
  <si>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</si>
  <si>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</si>
  <si>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</si>
  <si>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</si>
  <si>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</si>
  <si>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</si>
  <si>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</si>
  <si>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</si>
  <si>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</si>
  <si>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</si>
  <si>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</si>
  <si>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</si>
  <si>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</si>
  <si>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</si>
  <si>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</si>
  <si>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</si>
  <si>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</si>
  <si>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</si>
  <si>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</si>
  <si>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</si>
  <si>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</si>
  <si>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</si>
  <si>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</si>
  <si>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</si>
  <si>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</si>
  <si>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</si>
  <si>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</si>
  <si>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</si>
  <si>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</si>
  <si>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</si>
  <si>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</si>
  <si>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</si>
  <si>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</si>
  <si>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</si>
  <si>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</si>
  <si>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</si>
  <si>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</si>
  <si>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</si>
  <si>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</si>
  <si>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</si>
  <si>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</si>
  <si>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</si>
  <si>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</si>
  <si>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</si>
  <si>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</si>
  <si>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</si>
  <si>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</si>
  <si>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</si>
  <si>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</si>
  <si>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</si>
  <si>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</si>
  <si>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</si>
  <si>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</si>
  <si>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</si>
  <si>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</si>
  <si>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</si>
  <si>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</si>
  <si>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</si>
  <si>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</si>
  <si>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</si>
  <si>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</si>
  <si>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</si>
  <si>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</si>
  <si>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</si>
  <si>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</si>
  <si>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</si>
  <si>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</si>
  <si>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</si>
  <si>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</si>
  <si>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</si>
  <si>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</si>
  <si>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</si>
  <si>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</si>
  <si>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</si>
  <si>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</si>
  <si>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</si>
  <si>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</si>
  <si>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</si>
  <si>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</si>
  <si>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</si>
  <si>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</si>
  <si>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</si>
  <si>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</si>
  <si>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</si>
  <si>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</si>
  <si>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</si>
  <si>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</si>
  <si>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</si>
  <si>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</si>
  <si>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</si>
  <si>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</si>
  <si>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</si>
  <si>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</si>
  <si>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</si>
  <si>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</si>
  <si>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</si>
  <si>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</si>
  <si>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</si>
  <si>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</si>
  <si>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</si>
  <si>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</si>
  <si>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</si>
  <si>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</si>
  <si>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</si>
  <si>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</si>
  <si>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</si>
  <si>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</si>
  <si>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</si>
  <si>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</si>
  <si>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</si>
  <si>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</si>
  <si>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</si>
  <si>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</si>
  <si>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</si>
  <si>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</si>
  <si>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</si>
  <si>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</si>
  <si>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</si>
  <si>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</si>
  <si>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</si>
  <si>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</si>
  <si>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</si>
  <si>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</si>
  <si>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</si>
  <si>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</si>
  <si>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</si>
  <si>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</si>
  <si>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</si>
  <si>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</si>
  <si>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</si>
  <si>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</si>
  <si>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</si>
  <si>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</si>
  <si>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</si>
  <si>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</si>
  <si>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</si>
  <si>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</si>
  <si>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</si>
  <si>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</si>
  <si>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</si>
  <si>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</si>
  <si>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</si>
  <si>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</si>
  <si>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</si>
  <si>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</si>
  <si>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</si>
  <si>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</si>
  <si>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</si>
  <si>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</si>
  <si>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</si>
  <si>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</si>
  <si>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</si>
  <si>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</si>
  <si>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</si>
  <si>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</si>
  <si>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</si>
  <si>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</si>
  <si>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</si>
  <si>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</si>
  <si>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</si>
  <si>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</si>
  <si>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</si>
  <si>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</si>
  <si>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</si>
  <si>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</si>
  <si>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</si>
  <si>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</si>
  <si>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</si>
  <si>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</si>
  <si>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</si>
  <si>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</si>
  <si>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</si>
  <si>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</si>
  <si>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</si>
  <si>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</si>
  <si>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</si>
  <si>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</si>
  <si>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</si>
  <si>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</si>
  <si>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</si>
  <si>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</si>
  <si>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</si>
  <si>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</si>
  <si>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</si>
  <si>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</si>
  <si>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</si>
  <si>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</si>
  <si>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</si>
  <si>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</si>
  <si>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</si>
  <si>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</si>
  <si>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</si>
  <si>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</si>
  <si>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</si>
  <si>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</si>
  <si>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</si>
  <si>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</si>
  <si>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</si>
  <si>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</si>
  <si>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</si>
  <si>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</si>
  <si>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</si>
  <si>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</si>
  <si>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</si>
  <si>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</si>
  <si>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</si>
  <si>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</si>
  <si>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</si>
  <si>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</si>
  <si>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</si>
  <si>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</si>
  <si>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</si>
  <si>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</si>
  <si>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</si>
  <si>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</si>
  <si>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</si>
  <si>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</si>
  <si>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</si>
  <si>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</si>
  <si>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</si>
  <si>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</si>
  <si>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</si>
  <si>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</si>
  <si>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</si>
  <si>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</si>
  <si>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</si>
  <si>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</si>
  <si>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</si>
  <si>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</si>
  <si>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</si>
  <si>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</si>
  <si>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</si>
  <si>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</si>
  <si>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</si>
  <si>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</si>
  <si>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</si>
  <si>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</si>
  <si>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</si>
  <si>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</si>
  <si>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</si>
  <si>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</si>
  <si>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</si>
  <si>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</si>
  <si>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</si>
  <si>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</si>
  <si>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</si>
  <si>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</si>
  <si>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</si>
  <si>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</si>
  <si>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</si>
  <si>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</si>
  <si>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</si>
  <si>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</si>
  <si>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</si>
  <si>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</si>
  <si>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</si>
  <si>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</si>
  <si>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</si>
  <si>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</si>
  <si>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</si>
  <si>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</si>
  <si>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</si>
  <si>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</si>
  <si>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</si>
  <si>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</si>
  <si>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</si>
  <si>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</si>
  <si>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</si>
  <si>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</si>
  <si>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</si>
  <si>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</si>
  <si>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</si>
  <si>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</si>
  <si>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</si>
  <si>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</si>
  <si>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</si>
  <si>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</si>
  <si>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</si>
  <si>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</si>
  <si>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</si>
  <si>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</si>
  <si>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</si>
  <si>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</si>
  <si>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</si>
  <si>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</si>
  <si>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</si>
  <si>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</si>
  <si>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</si>
  <si>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</si>
  <si>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</si>
  <si>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</si>
  <si>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</si>
  <si>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</si>
  <si>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</si>
  <si>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</si>
  <si>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</si>
  <si>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</si>
  <si>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</si>
  <si>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</si>
  <si>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</si>
  <si>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</si>
  <si>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</si>
  <si>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</si>
  <si>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</si>
  <si>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</si>
  <si>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</si>
  <si>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</si>
  <si>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</si>
  <si>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</si>
  <si>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</si>
  <si>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</si>
  <si>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</si>
  <si>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</si>
  <si>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</si>
  <si>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</si>
  <si>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</si>
  <si>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</si>
  <si>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</si>
  <si>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</si>
  <si>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</si>
  <si>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</si>
  <si>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</si>
  <si>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</si>
  <si>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</si>
  <si>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</si>
  <si>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</si>
  <si>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</si>
  <si>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</si>
  <si>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</si>
  <si>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</si>
  <si>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</si>
  <si>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</si>
  <si>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</si>
  <si>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</si>
  <si>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</si>
  <si>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</si>
  <si>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</si>
  <si>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</si>
  <si>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</si>
  <si>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</si>
  <si>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</si>
  <si>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</si>
  <si>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</si>
  <si>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</si>
  <si>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</si>
  <si>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</si>
  <si>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</si>
  <si>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</si>
  <si>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</si>
  <si>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</si>
  <si>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</si>
  <si>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</si>
  <si>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</si>
  <si>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</si>
  <si>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</si>
  <si>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</si>
  <si>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</si>
  <si>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</si>
  <si>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</si>
  <si>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</si>
  <si>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</si>
  <si>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</si>
  <si>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</si>
  <si>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</si>
  <si>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</si>
  <si>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</si>
  <si>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</si>
  <si>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</si>
  <si>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</si>
  <si>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</si>
  <si>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</si>
  <si>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</si>
  <si>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</si>
  <si>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</si>
  <si>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</si>
  <si>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</si>
  <si>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</si>
  <si>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</si>
  <si>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</si>
  <si>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</si>
  <si>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</si>
  <si>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</si>
  <si>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</si>
  <si>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</si>
  <si>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</si>
  <si>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</si>
  <si>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</si>
  <si>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</si>
  <si>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</si>
  <si>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</si>
  <si>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</si>
  <si>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</si>
  <si>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</si>
  <si>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</si>
  <si>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</si>
  <si>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</si>
  <si>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</si>
  <si>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</si>
  <si>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</si>
  <si>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</si>
  <si>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</si>
  <si>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</si>
  <si>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</si>
  <si>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</si>
  <si>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</si>
  <si>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</si>
  <si>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</si>
  <si>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</si>
  <si>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</si>
  <si>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</si>
  <si>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</si>
  <si>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</si>
  <si>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</si>
  <si>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</si>
  <si>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</si>
  <si>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</si>
  <si>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</si>
  <si>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</si>
  <si>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</si>
  <si>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</si>
  <si>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</si>
  <si>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</si>
  <si>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</si>
  <si>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</si>
  <si>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</si>
  <si>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</si>
  <si>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</si>
  <si>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</si>
  <si>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</si>
  <si>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</si>
  <si>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</si>
  <si>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</si>
  <si>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</si>
  <si>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</si>
  <si>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</si>
  <si>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</si>
  <si>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</si>
  <si>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</si>
  <si>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</si>
  <si>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</si>
  <si>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</si>
  <si>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</si>
  <si>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</si>
  <si>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</si>
  <si>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</si>
  <si>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</si>
  <si>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</si>
  <si>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</si>
  <si>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</si>
  <si>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</si>
  <si>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</si>
  <si>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</si>
  <si>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</si>
  <si>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</si>
  <si>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</si>
  <si>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</si>
  <si>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</si>
  <si>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</si>
  <si>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</si>
  <si>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</si>
  <si>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</si>
  <si>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</si>
  <si>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</si>
  <si>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</si>
  <si>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</si>
  <si>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</si>
  <si>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</si>
  <si>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</si>
  <si>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</si>
  <si>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</si>
  <si>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</si>
  <si>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</si>
  <si>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</si>
  <si>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</si>
  <si>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</si>
  <si>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</si>
  <si>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</si>
  <si>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</si>
  <si>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</si>
  <si>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</si>
  <si>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</si>
  <si>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</si>
  <si>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</si>
  <si>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</si>
  <si>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</si>
  <si>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</si>
  <si>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</si>
  <si>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</si>
  <si>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</si>
  <si>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</si>
  <si>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</si>
  <si>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</si>
  <si>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</si>
  <si>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</si>
  <si>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</si>
  <si>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</si>
  <si>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</si>
  <si>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</si>
  <si>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</si>
  <si>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</si>
  <si>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</si>
  <si>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</si>
  <si>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</si>
  <si>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</si>
  <si>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</si>
  <si>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</si>
  <si>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</si>
  <si>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</si>
  <si>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</si>
  <si>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</si>
  <si>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</si>
  <si>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</si>
  <si>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</si>
  <si>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</si>
  <si>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</si>
  <si>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</si>
  <si>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</si>
  <si>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</si>
  <si>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</si>
  <si>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</si>
  <si>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</si>
  <si>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</si>
  <si>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</si>
  <si>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</si>
  <si>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</si>
  <si>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</si>
  <si>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</si>
  <si>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</si>
  <si>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</si>
  <si>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</si>
  <si>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</si>
  <si>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</si>
  <si>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</si>
  <si>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</si>
  <si>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</si>
  <si>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</si>
  <si>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</si>
  <si>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</si>
  <si>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</si>
  <si>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</si>
  <si>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</si>
  <si>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</si>
  <si>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</si>
  <si>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</si>
  <si>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</si>
  <si>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</si>
  <si>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</si>
  <si>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</si>
  <si>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</si>
  <si>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</si>
  <si>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</si>
  <si>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</si>
  <si>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</si>
  <si>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</si>
  <si>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</si>
  <si>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</si>
  <si>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</si>
  <si>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</si>
  <si>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</si>
  <si>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</si>
  <si>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</si>
  <si>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</si>
  <si>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</si>
  <si>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</si>
  <si>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</si>
  <si>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</si>
  <si>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</si>
  <si>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</si>
  <si>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</si>
  <si>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</si>
  <si>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</si>
  <si>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</si>
  <si>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</si>
  <si>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</si>
  <si>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</si>
  <si>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</si>
  <si>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</si>
  <si>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</si>
  <si>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</si>
  <si>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</si>
  <si>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</si>
  <si>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</si>
  <si>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</si>
  <si>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</si>
  <si>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</si>
  <si>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</si>
  <si>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</si>
  <si>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</si>
  <si>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</si>
  <si>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</si>
  <si>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</si>
  <si>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</si>
  <si>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</si>
  <si>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</si>
  <si>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</si>
  <si>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</si>
  <si>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</si>
  <si>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</si>
  <si>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</si>
  <si>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</si>
  <si>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</si>
  <si>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</si>
  <si>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</si>
  <si>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</si>
  <si>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</si>
  <si>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</si>
  <si>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</si>
  <si>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</si>
  <si>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</si>
  <si>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</si>
  <si>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</si>
  <si>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</si>
  <si>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</si>
  <si>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</si>
  <si>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</si>
  <si>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</si>
  <si>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</si>
  <si>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</si>
  <si>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</si>
  <si>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</si>
  <si>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</si>
  <si>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</si>
  <si>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</si>
  <si>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</si>
  <si>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</si>
  <si>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</si>
  <si>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</si>
  <si>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</si>
  <si>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</si>
  <si>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</si>
  <si>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</si>
  <si>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</si>
  <si>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</si>
  <si>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</si>
  <si>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</si>
  <si>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</si>
  <si>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</si>
  <si>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</si>
  <si>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</si>
  <si>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</si>
  <si>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</si>
  <si>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</si>
  <si>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</si>
  <si>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</si>
  <si>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</si>
  <si>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</si>
  <si>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</si>
  <si>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</si>
  <si>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</si>
  <si>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</si>
  <si>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</si>
  <si>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</si>
  <si>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</si>
  <si>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</si>
  <si>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</si>
  <si>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</si>
  <si>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</si>
  <si>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</si>
  <si>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</si>
  <si>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</si>
  <si>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</si>
  <si>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</si>
  <si>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</si>
  <si>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</si>
  <si>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</si>
  <si>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</si>
  <si>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</si>
  <si>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</si>
  <si>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</si>
  <si>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</si>
  <si>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</si>
  <si>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</si>
  <si>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</si>
  <si>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</si>
  <si>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</si>
  <si>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</si>
  <si>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</si>
  <si>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</si>
  <si>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</si>
  <si>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</si>
  <si>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</si>
  <si>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</si>
  <si>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</si>
  <si>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</si>
  <si>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</si>
  <si>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</si>
  <si>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</si>
  <si>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</si>
  <si>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</si>
  <si>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</si>
  <si>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</si>
  <si>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</si>
  <si>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</si>
  <si>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</si>
  <si>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</si>
  <si>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</si>
  <si>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</si>
  <si>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</si>
  <si>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</si>
  <si>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</si>
  <si>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</si>
  <si>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</si>
  <si>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</si>
  <si>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</si>
  <si>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</si>
  <si>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</si>
  <si>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</si>
  <si>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</si>
  <si>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</si>
  <si>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</si>
  <si>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</si>
  <si>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</si>
  <si>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</si>
  <si>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</si>
  <si>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</si>
  <si>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</si>
  <si>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</si>
  <si>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</si>
  <si>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</si>
  <si>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</si>
  <si>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</si>
  <si>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</si>
  <si>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</si>
  <si>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</si>
  <si>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</si>
  <si>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</si>
  <si>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</si>
  <si>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</si>
  <si>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</si>
  <si>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</si>
  <si>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</si>
  <si>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</si>
  <si>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</si>
  <si>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</si>
  <si>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</si>
  <si>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</si>
  <si>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</si>
  <si>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</si>
  <si>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</si>
  <si>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</si>
  <si>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</si>
  <si>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</si>
  <si>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</si>
  <si>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</si>
  <si>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</si>
  <si>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</si>
  <si>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</si>
  <si>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</si>
  <si>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</si>
  <si>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</si>
  <si>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</si>
  <si>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</si>
  <si>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</si>
  <si>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</si>
  <si>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</si>
  <si>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</si>
  <si>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</si>
  <si>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</si>
  <si>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</si>
  <si>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</si>
  <si>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</si>
  <si>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</si>
  <si>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</si>
  <si>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</si>
  <si>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</si>
  <si>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</si>
  <si>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</si>
  <si>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</si>
  <si>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</si>
  <si>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</si>
  <si>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</si>
  <si>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</si>
  <si>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</si>
  <si>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</si>
  <si>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</si>
  <si>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</si>
  <si>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</si>
  <si>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</si>
  <si>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</si>
  <si>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</si>
  <si>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</si>
  <si>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</si>
  <si>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</si>
  <si>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</si>
  <si>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</si>
  <si>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</si>
  <si>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</si>
  <si>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</si>
  <si>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</si>
  <si>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</si>
  <si>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</si>
  <si>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</si>
  <si>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</si>
  <si>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</si>
  <si>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</si>
  <si>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</si>
  <si>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</si>
  <si>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</si>
  <si>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</si>
  <si>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</si>
  <si>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</si>
  <si>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</si>
  <si>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</si>
  <si>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</si>
  <si>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</si>
  <si>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</si>
  <si>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</si>
  <si>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</si>
  <si>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</si>
  <si>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</si>
  <si>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</si>
  <si>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</si>
  <si>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</si>
  <si>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</si>
  <si>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</si>
  <si>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</si>
  <si>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</si>
  <si>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</si>
  <si>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</si>
  <si>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</si>
  <si>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</si>
  <si>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</si>
  <si>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</si>
  <si>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</si>
  <si>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</si>
  <si>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</si>
  <si>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</si>
  <si>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</si>
  <si>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</si>
  <si>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</si>
  <si>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</si>
  <si>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</si>
  <si>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</si>
  <si>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</si>
  <si>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</si>
  <si>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</si>
  <si>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</si>
  <si>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</si>
  <si>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</si>
  <si>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</si>
  <si>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</si>
  <si>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</si>
  <si>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</si>
  <si>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</si>
  <si>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</si>
  <si>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</si>
  <si>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</si>
  <si>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</si>
  <si>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</si>
  <si>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</si>
  <si>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</si>
  <si>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</si>
  <si>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</si>
  <si>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</si>
  <si>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</si>
  <si>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</si>
  <si>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</si>
  <si>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</si>
  <si>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</si>
  <si>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</si>
  <si>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</si>
  <si>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</si>
  <si>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</si>
  <si>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</si>
  <si>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</si>
  <si>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</si>
  <si>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</si>
  <si>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</si>
  <si>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</si>
  <si>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</si>
  <si>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</si>
  <si>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</si>
  <si>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</si>
  <si>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</si>
  <si>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</si>
  <si>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</si>
  <si>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</si>
  <si>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</si>
  <si>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</si>
  <si>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</si>
  <si>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</si>
  <si>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</si>
  <si>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</si>
  <si>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</si>
  <si>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</si>
  <si>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</si>
  <si>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</si>
  <si>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</si>
  <si>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</si>
  <si>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</si>
  <si>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</si>
  <si>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</si>
  <si>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</si>
  <si>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</si>
  <si>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</si>
  <si>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</si>
  <si>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</si>
  <si>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</si>
  <si>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</si>
  <si>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</si>
  <si>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</si>
  <si>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</si>
  <si>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</si>
  <si>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</si>
  <si>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</si>
  <si>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</si>
  <si>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</si>
  <si>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</si>
  <si>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</si>
  <si>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</si>
  <si>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</si>
  <si>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</si>
  <si>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</si>
  <si>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</si>
  <si>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</si>
  <si>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</si>
  <si>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</si>
  <si>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</si>
  <si>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</si>
  <si>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</si>
  <si>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</si>
  <si>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</si>
  <si>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</si>
  <si>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</si>
  <si>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</si>
  <si>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</si>
  <si>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</si>
  <si>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</si>
  <si>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</si>
  <si>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</si>
  <si>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</si>
  <si>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</si>
  <si>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</si>
  <si>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</si>
  <si>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</si>
  <si>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</si>
  <si>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</si>
  <si>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</si>
  <si>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</si>
  <si>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</si>
  <si>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</si>
  <si>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</si>
  <si>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</si>
  <si>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</si>
  <si>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</si>
  <si>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</si>
  <si>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</si>
  <si>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</si>
  <si>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</si>
  <si>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</si>
  <si>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</si>
  <si>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</si>
  <si>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</si>
  <si>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</si>
  <si>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</si>
  <si>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</si>
  <si>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</si>
  <si>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</si>
  <si>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</si>
  <si>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</si>
  <si>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</si>
  <si>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</si>
  <si>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</si>
  <si>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</si>
  <si>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</si>
  <si>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</si>
  <si>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</si>
  <si>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</si>
  <si>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</si>
  <si>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</si>
  <si>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</si>
  <si>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</si>
  <si>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</si>
  <si>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</si>
  <si>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</si>
  <si>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</si>
  <si>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</si>
  <si>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</si>
  <si>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</si>
  <si>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</si>
  <si>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</si>
  <si>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</si>
  <si>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</si>
  <si>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</si>
  <si>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</si>
  <si>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</si>
  <si>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</si>
  <si>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</si>
  <si>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</si>
  <si>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</si>
  <si>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</si>
  <si>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</si>
  <si>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</si>
  <si>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</si>
  <si>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</si>
  <si>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</si>
  <si>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</si>
  <si>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</si>
  <si>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</si>
  <si>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</si>
  <si>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</si>
  <si>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</si>
  <si>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</si>
  <si>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</si>
  <si>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</si>
  <si>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</si>
  <si>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</si>
  <si>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</si>
  <si>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</si>
  <si>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</si>
  <si>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</si>
  <si>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</si>
  <si>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</si>
  <si>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</si>
  <si>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</si>
  <si>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</si>
  <si>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</si>
  <si>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</si>
  <si>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</si>
  <si>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</si>
  <si>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</si>
  <si>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</si>
  <si>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</si>
  <si>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</si>
  <si>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</si>
  <si>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</si>
  <si>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</si>
  <si>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</si>
  <si>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</si>
  <si>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</si>
  <si>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</si>
  <si>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</si>
  <si>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</si>
  <si>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</si>
  <si>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</si>
  <si>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</si>
  <si>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</si>
  <si>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</si>
  <si>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</si>
  <si>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</si>
  <si>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</si>
  <si>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</si>
  <si>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</si>
  <si>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</si>
  <si>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</si>
  <si>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</si>
  <si>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</si>
  <si>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</si>
  <si>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</si>
  <si>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</si>
  <si>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</si>
  <si>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</si>
  <si>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</si>
  <si>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</si>
  <si>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</si>
  <si>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</si>
  <si>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</si>
  <si>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</si>
  <si>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</si>
  <si>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</si>
  <si>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</si>
  <si>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</si>
  <si>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</si>
  <si>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</si>
  <si>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</si>
  <si>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</si>
  <si>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</si>
  <si>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</si>
  <si>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</si>
  <si>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</si>
  <si>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</si>
  <si>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</si>
  <si>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</si>
  <si>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</si>
  <si>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</si>
  <si>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</si>
  <si>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</si>
  <si>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</si>
  <si>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</si>
  <si>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</si>
  <si>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</si>
  <si>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</si>
  <si>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</si>
  <si>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</si>
  <si>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</si>
  <si>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</si>
  <si>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</si>
  <si>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</si>
  <si>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</si>
  <si>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</si>
  <si>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</si>
  <si>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</si>
  <si>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</si>
  <si>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</si>
  <si>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</si>
  <si>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</si>
  <si>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</si>
  <si>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</si>
  <si>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</si>
  <si>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</si>
  <si>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</si>
  <si>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</si>
  <si>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</si>
  <si>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</si>
  <si>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</si>
  <si>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</si>
  <si>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</si>
  <si>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</si>
  <si>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</si>
  <si>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</si>
  <si>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</si>
  <si>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</si>
  <si>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</si>
  <si>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</si>
  <si>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</si>
  <si>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</si>
  <si>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</si>
  <si>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</si>
  <si>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</si>
  <si>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</si>
  <si>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</si>
  <si>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</si>
  <si>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</si>
  <si>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</si>
  <si>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</si>
  <si>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</si>
  <si>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</si>
  <si>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</si>
  <si>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</si>
  <si>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</si>
  <si>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</si>
  <si>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</si>
  <si>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</si>
  <si>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</si>
  <si>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</si>
  <si>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</si>
  <si>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</si>
  <si>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</si>
  <si>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</si>
  <si>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</si>
  <si>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</si>
  <si>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</si>
  <si>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</si>
  <si>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</si>
  <si>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</si>
  <si>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</si>
  <si>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</si>
  <si>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</si>
  <si>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</si>
  <si>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</si>
  <si>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</si>
  <si>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</si>
  <si>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</si>
  <si>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</si>
  <si>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</si>
  <si>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</si>
  <si>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</si>
  <si>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</si>
  <si>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</si>
  <si>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</si>
  <si>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</si>
  <si>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</si>
  <si>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</si>
  <si>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</si>
  <si>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</si>
  <si>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</si>
  <si>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</si>
  <si>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</si>
  <si>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</si>
  <si>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</si>
  <si>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</si>
  <si>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</si>
  <si>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</si>
  <si>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</si>
  <si>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</si>
  <si>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</si>
  <si>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</si>
  <si>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</si>
  <si>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</si>
  <si>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</si>
  <si>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</si>
  <si>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</si>
  <si>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</si>
  <si>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</si>
  <si>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</si>
  <si>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</si>
  <si>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</si>
  <si>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</si>
  <si>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</si>
  <si>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</si>
  <si>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</si>
  <si>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</si>
  <si>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</si>
  <si>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</si>
  <si>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</si>
  <si>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</si>
  <si>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</si>
  <si>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</si>
  <si>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</si>
  <si>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</si>
  <si>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</si>
  <si>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</si>
  <si>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</si>
  <si>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</si>
  <si>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</si>
  <si>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</si>
  <si>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</si>
  <si>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</si>
  <si>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</si>
  <si>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</si>
  <si>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</si>
  <si>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</si>
  <si>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</si>
  <si>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</si>
  <si>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</si>
  <si>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</si>
  <si>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</si>
  <si>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</si>
  <si>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</si>
  <si>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</si>
  <si>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</si>
  <si>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</si>
  <si>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</si>
  <si>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</si>
  <si>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</si>
  <si>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</si>
  <si>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</si>
  <si>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</si>
  <si>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</si>
  <si>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</si>
  <si>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</si>
  <si>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</si>
  <si>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</si>
  <si>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</si>
  <si>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</si>
  <si>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</si>
  <si>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</si>
  <si>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</si>
  <si>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</si>
  <si>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</si>
  <si>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</si>
  <si>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</si>
  <si>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</si>
  <si>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</si>
  <si>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</si>
  <si>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</si>
  <si>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</si>
  <si>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</si>
  <si>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</si>
  <si>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</si>
  <si>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</si>
  <si>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</si>
  <si>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</si>
  <si>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</si>
  <si>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</si>
  <si>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</si>
  <si>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</si>
  <si>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</si>
  <si>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</si>
  <si>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</si>
  <si>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</si>
  <si>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</si>
  <si>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</si>
  <si>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</si>
  <si>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</si>
  <si>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</si>
  <si>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</si>
  <si>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</si>
  <si>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</si>
  <si>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</si>
  <si>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</si>
  <si>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</si>
  <si>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</si>
  <si>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</si>
  <si>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</si>
  <si>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</si>
  <si>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</si>
  <si>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</si>
  <si>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</si>
  <si>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</si>
  <si>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</si>
  <si>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</si>
  <si>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</si>
  <si>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</si>
  <si>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</si>
  <si>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</si>
  <si>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</si>
  <si>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</si>
  <si>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</si>
  <si>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</si>
  <si>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</si>
  <si>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</si>
  <si>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</si>
  <si>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</si>
  <si>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</si>
  <si>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</si>
  <si>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</si>
  <si>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</si>
  <si>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</si>
  <si>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</si>
  <si>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</si>
  <si>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</si>
  <si>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</si>
  <si>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</si>
  <si>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</si>
  <si>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</si>
  <si>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</si>
  <si>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</si>
  <si>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</si>
  <si>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</si>
  <si>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</si>
  <si>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</si>
  <si>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</si>
  <si>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</si>
  <si>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</si>
  <si>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</si>
  <si>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</si>
  <si>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</si>
  <si>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</si>
  <si>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</si>
  <si>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</si>
  <si>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</si>
  <si>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</si>
  <si>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</si>
  <si>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</si>
  <si>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</si>
  <si>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</si>
  <si>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</si>
  <si>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</si>
  <si>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</si>
  <si>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</si>
  <si>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</si>
  <si>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</si>
  <si>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</si>
  <si>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</si>
  <si>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</si>
  <si>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</si>
  <si>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</si>
  <si>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</si>
  <si>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</si>
  <si>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</si>
  <si>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</si>
  <si>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</si>
  <si>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</si>
  <si>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</si>
  <si>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</si>
  <si>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</si>
  <si>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</si>
  <si>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</si>
  <si>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</si>
  <si>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</si>
  <si>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</si>
  <si>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</si>
  <si>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</si>
  <si>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</si>
  <si>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</si>
  <si>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</si>
  <si>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</si>
  <si>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</si>
  <si>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</si>
  <si>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</si>
  <si>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</si>
  <si>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</si>
  <si>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</si>
  <si>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</si>
  <si>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</si>
  <si>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</si>
  <si>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</si>
  <si>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</si>
  <si>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</si>
  <si>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</si>
  <si>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</si>
  <si>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</si>
  <si>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</si>
  <si>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</si>
  <si>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</si>
  <si>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</si>
  <si>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</si>
  <si>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</si>
  <si>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</si>
  <si>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</si>
  <si>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</si>
  <si>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</si>
  <si>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</si>
  <si>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</si>
  <si>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</si>
  <si>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</si>
  <si>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</si>
  <si>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</si>
  <si>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</si>
  <si>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</si>
  <si>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</si>
  <si>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</si>
  <si>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</si>
  <si>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</si>
  <si>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</si>
  <si>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</si>
  <si>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</si>
  <si>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</si>
  <si>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</si>
  <si>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</si>
  <si>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</si>
  <si>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</si>
  <si>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</si>
  <si>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</si>
  <si>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</si>
  <si>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</si>
  <si>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</si>
  <si>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</si>
  <si>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</si>
  <si>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</si>
  <si>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</si>
  <si>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</si>
  <si>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</si>
  <si>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</si>
  <si>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</si>
  <si>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</si>
  <si>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</si>
  <si>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</si>
  <si>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</si>
  <si>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</si>
  <si>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</si>
  <si>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</si>
  <si>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</si>
  <si>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</si>
  <si>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</si>
  <si>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</si>
  <si>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</si>
  <si>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</si>
  <si>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</si>
  <si>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</si>
  <si>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</si>
  <si>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</si>
  <si>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</si>
  <si>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</si>
  <si>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</si>
  <si>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</si>
  <si>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</si>
  <si>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</si>
  <si>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</si>
  <si>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</si>
  <si>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</si>
  <si>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</si>
  <si>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</si>
  <si>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</si>
  <si>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</si>
  <si>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</si>
  <si>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</si>
  <si>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</si>
  <si>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</si>
  <si>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</si>
  <si>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</si>
  <si>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</si>
  <si>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</si>
  <si>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</si>
  <si>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</si>
  <si>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</si>
  <si>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</si>
  <si>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</si>
  <si>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</si>
  <si>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</si>
  <si>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</si>
  <si>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</si>
  <si>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</si>
  <si>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</si>
  <si>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</si>
  <si>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</si>
  <si>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</si>
  <si>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</si>
  <si>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</si>
  <si>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</si>
  <si>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</si>
  <si>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</si>
  <si>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</si>
  <si>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</si>
  <si>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</si>
  <si>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</si>
  <si>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</si>
  <si>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</si>
  <si>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</si>
  <si>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</si>
  <si>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</si>
  <si>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</si>
  <si>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</si>
  <si>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</si>
  <si>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</si>
  <si>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</si>
  <si>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</si>
  <si>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</si>
  <si>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</si>
  <si>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</si>
  <si>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</si>
  <si>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</si>
  <si>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</si>
  <si>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</si>
  <si>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</si>
  <si>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</si>
  <si>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</si>
  <si>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</si>
  <si>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</si>
  <si>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</si>
  <si>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</si>
  <si>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</si>
  <si>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</si>
  <si>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</si>
  <si>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</si>
  <si>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</si>
  <si>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</si>
  <si>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</si>
  <si>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</si>
  <si>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</si>
  <si>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</si>
  <si>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</si>
  <si>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</si>
  <si>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</si>
  <si>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</si>
  <si>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</si>
  <si>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</si>
  <si>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</si>
  <si>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</si>
  <si>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</si>
  <si>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</si>
  <si>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</si>
  <si>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</si>
  <si>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</si>
  <si>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</si>
  <si>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</si>
  <si>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</si>
  <si>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</si>
  <si>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</si>
  <si>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</si>
  <si>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</si>
  <si>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</si>
  <si>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</si>
  <si>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</si>
  <si>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</si>
  <si>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</si>
  <si>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</si>
  <si>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</si>
  <si>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</si>
  <si>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</si>
  <si>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</si>
  <si>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</si>
  <si>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</si>
  <si>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</si>
  <si>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</si>
  <si>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</si>
  <si>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</si>
  <si>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</si>
  <si>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</si>
  <si>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</si>
  <si>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</si>
  <si>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</si>
  <si>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</si>
  <si>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</si>
  <si>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</si>
  <si>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</si>
  <si>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</si>
  <si>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</si>
  <si>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</si>
  <si>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</si>
  <si>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</si>
  <si>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</si>
  <si>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</si>
  <si>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</si>
  <si>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</si>
  <si>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</si>
  <si>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</si>
  <si>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</si>
  <si>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</si>
  <si>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</si>
  <si>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</si>
  <si>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</si>
  <si>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</si>
  <si>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</si>
  <si>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</si>
  <si>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</si>
  <si>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</si>
  <si>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</si>
  <si>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</si>
  <si>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</si>
  <si>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</si>
  <si>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</si>
  <si>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</si>
  <si>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</si>
  <si>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</si>
  <si>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</si>
  <si>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</si>
  <si>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</si>
  <si>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</si>
  <si>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</si>
  <si>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</si>
  <si>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</si>
  <si>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</si>
  <si>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</si>
  <si>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</si>
  <si>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</si>
  <si>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</si>
  <si>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</si>
  <si>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</si>
  <si>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</si>
  <si>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</si>
  <si>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</si>
  <si>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</si>
  <si>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</si>
  <si>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</si>
  <si>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</si>
  <si>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</si>
  <si>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</si>
  <si>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</si>
  <si>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</si>
  <si>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</si>
  <si>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</si>
  <si>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</si>
  <si>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</si>
  <si>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</si>
  <si>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</si>
  <si>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</si>
  <si>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</si>
  <si>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</si>
  <si>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</si>
  <si>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</si>
  <si>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</si>
  <si>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</si>
  <si>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</si>
  <si>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</si>
  <si>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</si>
  <si>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</si>
  <si>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</si>
  <si>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</si>
  <si>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</si>
  <si>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</si>
  <si>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</si>
  <si>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</si>
  <si>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</si>
  <si>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</si>
  <si>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</si>
  <si>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</si>
  <si>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</si>
  <si>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</si>
  <si>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</si>
  <si>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</si>
  <si>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</si>
  <si>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</si>
  <si>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</si>
  <si>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</si>
  <si>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</si>
  <si>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</si>
  <si>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</si>
  <si>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</si>
  <si>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</si>
  <si>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</si>
  <si>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</si>
  <si>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</si>
  <si>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</si>
  <si>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</si>
  <si>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</si>
  <si>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</si>
  <si>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</si>
  <si>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</si>
  <si>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</si>
  <si>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</si>
  <si>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</si>
  <si>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</si>
  <si>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</si>
  <si>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</si>
  <si>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</si>
  <si>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</si>
  <si>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</si>
  <si>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</si>
  <si>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</si>
  <si>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</si>
  <si>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</si>
  <si>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</si>
  <si>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</si>
  <si>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</si>
  <si>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</si>
  <si>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</si>
  <si>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</si>
  <si>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</si>
  <si>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</si>
  <si>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</si>
  <si>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</si>
  <si>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</si>
  <si>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</si>
  <si>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</si>
  <si>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</si>
  <si>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</si>
  <si>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</si>
  <si>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</si>
  <si>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</si>
  <si>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</si>
  <si>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</si>
  <si>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</si>
  <si>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</si>
  <si>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</si>
  <si>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</si>
  <si>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</si>
  <si>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</si>
  <si>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</si>
  <si>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</si>
  <si>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</si>
  <si>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</si>
  <si>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</si>
  <si>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</si>
  <si>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</si>
  <si>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</si>
  <si>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</si>
  <si>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</si>
  <si>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</si>
  <si>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</si>
  <si>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</si>
  <si>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</si>
  <si>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</si>
  <si>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</si>
  <si>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</si>
  <si>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</si>
  <si>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</si>
  <si>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</si>
  <si>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</si>
  <si>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</si>
  <si>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</si>
  <si>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</si>
  <si>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</si>
  <si>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</si>
  <si>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</si>
  <si>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</si>
  <si>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</si>
  <si>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</si>
  <si>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</si>
  <si>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</si>
  <si>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</si>
  <si>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</si>
  <si>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</si>
  <si>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</si>
  <si>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</si>
  <si>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</si>
  <si>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</si>
  <si>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</si>
  <si>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</si>
  <si>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</si>
  <si>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</si>
  <si>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</si>
  <si>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</si>
  <si>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</si>
  <si>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</si>
  <si>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</si>
  <si>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</si>
  <si>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</si>
  <si>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</si>
  <si>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</si>
  <si>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</si>
  <si>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</si>
  <si>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</si>
  <si>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</si>
  <si>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</si>
  <si>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</si>
  <si>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</si>
  <si>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</si>
  <si>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</si>
  <si>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</si>
  <si>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</si>
  <si>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</si>
  <si>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</si>
  <si>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</si>
  <si>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</si>
  <si>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</si>
  <si>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</si>
  <si>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</si>
  <si>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</si>
  <si>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</si>
  <si>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</si>
  <si>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</si>
  <si>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</si>
  <si>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</si>
  <si>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</si>
  <si>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</si>
  <si>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</si>
  <si>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</si>
  <si>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</si>
  <si>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</si>
  <si>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</si>
  <si>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</si>
  <si>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</si>
  <si>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</si>
  <si>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</si>
  <si>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</si>
  <si>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</si>
  <si>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</si>
  <si>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</si>
  <si>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</si>
  <si>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</si>
  <si>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</si>
  <si>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</si>
  <si>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</si>
  <si>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</si>
  <si>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</si>
  <si>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</si>
  <si>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</si>
  <si>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</si>
  <si>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</si>
  <si>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</si>
  <si>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</si>
  <si>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</si>
  <si>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</si>
  <si>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</si>
  <si>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</si>
  <si>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</si>
  <si>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</si>
  <si>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</si>
  <si>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</si>
  <si>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</si>
  <si>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</si>
  <si>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</si>
  <si>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</si>
  <si>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</si>
  <si>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</si>
  <si>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</si>
  <si>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</si>
  <si>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</si>
  <si>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</si>
  <si>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</si>
  <si>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</si>
  <si>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</si>
  <si>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</si>
  <si>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</si>
  <si>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</si>
  <si>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</si>
  <si>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</si>
  <si>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</si>
  <si>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</si>
  <si>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</si>
  <si>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</si>
  <si>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</si>
  <si>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</si>
  <si>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</si>
  <si>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</si>
  <si>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</si>
  <si>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</si>
  <si>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</si>
  <si>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</si>
  <si>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</si>
  <si>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</si>
  <si>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</si>
  <si>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</si>
  <si>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</si>
  <si>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</si>
  <si>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</si>
  <si>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</si>
  <si>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</si>
  <si>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</si>
  <si>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</si>
  <si>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</si>
  <si>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</si>
  <si>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</si>
  <si>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</si>
  <si>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</si>
  <si>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</si>
  <si>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</si>
  <si>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</si>
  <si>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</si>
  <si>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</si>
  <si>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</si>
  <si>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</si>
  <si>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</si>
  <si>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</si>
  <si>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</si>
  <si>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</si>
  <si>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</si>
  <si>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</si>
  <si>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</si>
  <si>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</si>
  <si>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</si>
  <si>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</si>
  <si>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</si>
  <si>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</si>
  <si>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</si>
  <si>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</si>
  <si>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</si>
  <si>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</si>
  <si>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</si>
  <si>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</si>
  <si>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</si>
  <si>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</si>
  <si>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</si>
  <si>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</si>
  <si>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</si>
  <si>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</si>
  <si>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</si>
  <si>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</si>
  <si>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</si>
  <si>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</si>
  <si>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</si>
  <si>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</si>
  <si>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</si>
  <si>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</si>
  <si>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</si>
  <si>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</si>
  <si>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</si>
  <si>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</si>
  <si>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</si>
  <si>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</si>
  <si>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</si>
  <si>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</si>
  <si>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</si>
  <si>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</si>
  <si>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</si>
  <si>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</si>
  <si>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</si>
  <si>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</si>
  <si>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</si>
  <si>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</si>
  <si>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</si>
  <si>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</si>
  <si>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</si>
  <si>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</si>
  <si>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</si>
  <si>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</si>
  <si>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</si>
  <si>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</si>
  <si>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</si>
  <si>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</si>
  <si>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</si>
  <si>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</si>
  <si>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</si>
  <si>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</si>
  <si>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</si>
  <si>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</si>
  <si>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</si>
  <si>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</si>
  <si>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</si>
  <si>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</si>
  <si>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</si>
  <si>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</si>
  <si>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</si>
  <si>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</si>
  <si>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</si>
  <si>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</si>
  <si>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</si>
  <si>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</si>
  <si>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</si>
  <si>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</si>
  <si>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</si>
  <si>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</si>
  <si>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</si>
  <si>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</si>
  <si>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</si>
  <si>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</si>
  <si>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</si>
  <si>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</si>
  <si>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</si>
  <si>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</si>
  <si>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</si>
  <si>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</si>
  <si>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</si>
  <si>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</si>
  <si>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</si>
  <si>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</si>
  <si>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</si>
  <si>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</si>
  <si>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</si>
  <si>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</si>
  <si>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</si>
  <si>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</si>
  <si>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</si>
  <si>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</si>
  <si>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</si>
  <si>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</si>
  <si>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</si>
  <si>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</si>
  <si>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</si>
  <si>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</si>
  <si>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</si>
  <si>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</si>
  <si>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</si>
  <si>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</si>
  <si>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</si>
  <si>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</si>
  <si>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</si>
  <si>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</si>
  <si>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</si>
  <si>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</si>
  <si>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</si>
  <si>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</si>
  <si>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</si>
  <si>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</si>
  <si>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</si>
  <si>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</si>
  <si>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</si>
  <si>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</si>
  <si>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</si>
  <si>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</si>
  <si>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</si>
  <si>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</si>
  <si>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</si>
  <si>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</si>
  <si>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</si>
  <si>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</si>
  <si>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</si>
  <si>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</si>
  <si>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</si>
  <si>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</si>
  <si>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</si>
  <si>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</si>
  <si>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</si>
  <si>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</si>
  <si>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</si>
  <si>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</si>
  <si>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</si>
  <si>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</si>
  <si>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</si>
  <si>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</si>
  <si>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</si>
  <si>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</si>
  <si>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</si>
  <si>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</si>
  <si>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</si>
  <si>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</si>
  <si>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</si>
  <si>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</si>
  <si>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</si>
  <si>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</si>
  <si>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</si>
  <si>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</si>
  <si>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</si>
  <si>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</si>
  <si>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</si>
  <si>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</si>
  <si>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</si>
  <si>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</si>
  <si>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</si>
  <si>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</si>
  <si>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</si>
  <si>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</si>
  <si>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</si>
  <si>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</si>
  <si>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</si>
  <si>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</si>
  <si>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</si>
  <si>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</si>
  <si>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</si>
  <si>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</si>
  <si>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</si>
  <si>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</si>
  <si>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</si>
  <si>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</si>
  <si>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</si>
  <si>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</si>
  <si>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</si>
  <si>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</si>
  <si>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</si>
  <si>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</si>
  <si>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</si>
  <si>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</si>
  <si>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</si>
  <si>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</si>
  <si>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</si>
  <si>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</si>
  <si>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</si>
  <si>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</si>
  <si>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</si>
  <si>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</si>
  <si>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</si>
  <si>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</si>
  <si>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</si>
  <si>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</si>
  <si>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</si>
  <si>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</si>
  <si>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</si>
  <si>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</si>
  <si>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</si>
  <si>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</si>
  <si>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</si>
  <si>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</si>
  <si>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</si>
  <si>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</si>
  <si>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</si>
  <si>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</si>
  <si>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</si>
  <si>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</si>
  <si>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</si>
  <si>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</si>
  <si>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</si>
  <si>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</si>
  <si>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</si>
  <si>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</si>
  <si>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</si>
  <si>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</si>
  <si>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</si>
  <si>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</si>
  <si>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</si>
  <si>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</si>
  <si>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</si>
  <si>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</si>
  <si>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</si>
  <si>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</si>
  <si>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</si>
  <si>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</si>
  <si>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</si>
  <si>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</si>
  <si>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</si>
  <si>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</si>
  <si>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</si>
  <si>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</si>
  <si>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</si>
  <si>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</si>
  <si>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</si>
  <si>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</si>
  <si>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</si>
  <si>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</si>
  <si>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</si>
  <si>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</si>
  <si>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</si>
  <si>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</si>
  <si>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</si>
  <si>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</si>
  <si>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</si>
  <si>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</si>
  <si>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</si>
  <si>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</si>
  <si>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</si>
  <si>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</si>
  <si>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</si>
  <si>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</si>
  <si>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</si>
  <si>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</si>
  <si>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</si>
  <si>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</si>
  <si>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</si>
  <si>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</si>
  <si>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</si>
  <si>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</si>
  <si>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</si>
  <si>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</si>
  <si>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</si>
  <si>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</si>
  <si>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</si>
  <si>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</si>
  <si>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</si>
  <si>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</si>
  <si>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</si>
  <si>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</si>
  <si>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</si>
  <si>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</si>
  <si>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</si>
  <si>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</si>
  <si>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</si>
  <si>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</si>
  <si>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</si>
  <si>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</si>
  <si>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</si>
  <si>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</si>
  <si>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</si>
  <si>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</si>
  <si>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</si>
  <si>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</si>
  <si>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</si>
  <si>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</si>
  <si>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</si>
  <si>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</si>
  <si>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</si>
  <si>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</si>
  <si>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</si>
  <si>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</si>
  <si>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</si>
  <si>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</si>
  <si>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</si>
  <si>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</si>
  <si>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</si>
  <si>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</si>
  <si>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</si>
  <si>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</si>
  <si>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</si>
  <si>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</si>
  <si>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</si>
  <si>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</si>
  <si>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</si>
  <si>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</si>
  <si>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</si>
  <si>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</si>
  <si>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</si>
  <si>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</si>
  <si>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</si>
  <si>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</si>
  <si>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</si>
  <si>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</si>
  <si>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</si>
  <si>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</si>
  <si>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</si>
  <si>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</si>
  <si>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</si>
  <si>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</si>
  <si>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</si>
  <si>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</si>
  <si>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</si>
  <si>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</si>
  <si>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</si>
  <si>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</si>
  <si>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</si>
  <si>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</si>
  <si>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</si>
  <si>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</si>
  <si>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</si>
  <si>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</si>
  <si>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</si>
  <si>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</si>
  <si>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</si>
  <si>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</si>
  <si>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</si>
  <si>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</si>
  <si>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</si>
  <si>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</si>
  <si>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</si>
  <si>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</si>
  <si>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</si>
  <si>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</si>
  <si>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</si>
  <si>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</si>
  <si>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</si>
  <si>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</si>
  <si>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</si>
  <si>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</si>
  <si>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</si>
  <si>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</si>
  <si>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</si>
  <si>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</si>
  <si>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</si>
  <si>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</si>
  <si>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</si>
  <si>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</si>
  <si>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</si>
  <si>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</si>
  <si>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</si>
  <si>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</si>
  <si>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</si>
  <si>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</si>
  <si>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</si>
  <si>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</si>
  <si>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</si>
  <si>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</si>
  <si>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</si>
  <si>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</si>
  <si>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</si>
  <si>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</si>
  <si>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</si>
  <si>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</si>
  <si>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</si>
  <si>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</si>
  <si>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</si>
  <si>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</si>
  <si>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</si>
  <si>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</si>
  <si>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</si>
  <si>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</si>
  <si>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</si>
  <si>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</si>
  <si>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</si>
  <si>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</si>
  <si>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</si>
  <si>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</si>
  <si>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</si>
  <si>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</si>
  <si>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</si>
  <si>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</si>
  <si>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</si>
  <si>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</si>
  <si>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</si>
  <si>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</si>
  <si>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</si>
  <si>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</si>
  <si>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</si>
  <si>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</si>
  <si>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</si>
  <si>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</si>
  <si>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</si>
  <si>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</si>
  <si>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</si>
  <si>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</si>
  <si>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</si>
  <si>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</si>
  <si>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</si>
  <si>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</si>
  <si>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</si>
  <si>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</si>
  <si>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</si>
  <si>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</si>
  <si>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</si>
  <si>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</si>
  <si>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</si>
  <si>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</si>
  <si>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</si>
  <si>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</si>
  <si>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</si>
  <si>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</si>
  <si>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</si>
  <si>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</si>
  <si>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</si>
  <si>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</si>
  <si>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</si>
  <si>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</si>
  <si>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</si>
  <si>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</si>
  <si>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</si>
  <si>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</si>
  <si>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</si>
  <si>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</si>
  <si>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</si>
  <si>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</si>
  <si>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</si>
  <si>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</si>
  <si>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</si>
  <si>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</si>
  <si>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</si>
  <si>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</si>
  <si>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</si>
  <si>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</si>
  <si>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</si>
  <si>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</si>
  <si>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</si>
  <si>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</si>
  <si>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</si>
  <si>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</si>
  <si>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</si>
  <si>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</si>
  <si>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</si>
  <si>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</si>
  <si>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</si>
  <si>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</si>
  <si>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</si>
  <si>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</si>
  <si>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</si>
  <si>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</si>
  <si>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</si>
  <si>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</si>
  <si>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</si>
  <si>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</si>
  <si>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</si>
  <si>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</si>
  <si>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</si>
  <si>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</si>
  <si>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</si>
  <si>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</si>
  <si>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</si>
  <si>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</si>
  <si>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</si>
  <si>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</si>
  <si>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</si>
  <si>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</si>
  <si>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</si>
  <si>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</si>
  <si>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</si>
  <si>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</si>
  <si>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</si>
  <si>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</si>
  <si>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</si>
  <si>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</si>
  <si>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</si>
  <si>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</si>
  <si>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</si>
  <si>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</si>
  <si>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</si>
  <si>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</si>
  <si>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</si>
  <si>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</si>
  <si>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</si>
  <si>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</si>
  <si>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</si>
  <si>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</si>
  <si>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</si>
  <si>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</si>
  <si>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</si>
  <si>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</si>
  <si>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</si>
  <si>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</si>
  <si>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</si>
  <si>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</si>
  <si>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</si>
  <si>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</si>
  <si>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</si>
  <si>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</si>
  <si>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</si>
  <si>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</si>
  <si>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</si>
  <si>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</si>
  <si>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</si>
  <si>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</si>
  <si>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</si>
  <si>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</si>
  <si>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</si>
  <si>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</si>
  <si>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</si>
  <si>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</si>
  <si>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</si>
  <si>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</si>
  <si>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</si>
  <si>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</si>
  <si>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</si>
  <si>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</si>
  <si>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</si>
  <si>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</si>
  <si>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</si>
  <si>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</si>
  <si>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</si>
  <si>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</si>
  <si>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</si>
  <si>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</si>
  <si>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</si>
  <si>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</si>
  <si>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</si>
  <si>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</si>
  <si>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</si>
  <si>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</si>
  <si>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</si>
  <si>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</si>
  <si>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</si>
  <si>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</si>
  <si>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</si>
  <si>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</si>
  <si>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</si>
  <si>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</si>
  <si>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</si>
  <si>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</si>
  <si>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</si>
  <si>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</si>
  <si>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</si>
  <si>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</si>
  <si>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</si>
  <si>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</si>
  <si>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</si>
  <si>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</si>
  <si>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</si>
  <si>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</si>
  <si>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</si>
  <si>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</si>
  <si>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</si>
  <si>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</si>
  <si>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</si>
  <si>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</si>
  <si>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</si>
  <si>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</si>
  <si>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</si>
  <si>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</si>
  <si>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</si>
  <si>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</si>
  <si>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</si>
  <si>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</si>
  <si>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</si>
  <si>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</si>
  <si>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</si>
  <si>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</si>
  <si>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</si>
  <si>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</si>
  <si>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</si>
  <si>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</si>
  <si>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</si>
  <si>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</si>
  <si>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</si>
  <si>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</si>
  <si>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</si>
  <si>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</si>
  <si>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</si>
  <si>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</si>
  <si>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</si>
  <si>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</si>
  <si>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</si>
  <si>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</si>
  <si>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</si>
  <si>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</si>
  <si>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</si>
  <si>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</si>
  <si>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</si>
  <si>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</si>
  <si>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</si>
  <si>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</si>
  <si>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</si>
  <si>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</si>
  <si>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</si>
  <si>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</si>
  <si>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</si>
  <si>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</si>
  <si>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</si>
  <si>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</si>
  <si>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</si>
  <si>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</si>
  <si>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</si>
  <si>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</si>
  <si>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</si>
  <si>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</si>
  <si>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</si>
  <si>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</si>
  <si>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</si>
  <si>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</si>
  <si>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</si>
  <si>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</si>
  <si>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</si>
  <si>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</si>
  <si>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</si>
  <si>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</si>
  <si>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</si>
  <si>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</si>
  <si>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</si>
  <si>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</si>
  <si>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</si>
  <si>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</si>
  <si>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</si>
  <si>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</si>
  <si>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</si>
  <si>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</si>
  <si>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</si>
  <si>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</si>
  <si>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</si>
  <si>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</si>
  <si>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</si>
  <si>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</si>
  <si>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</si>
  <si>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</si>
  <si>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</si>
  <si>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</si>
  <si>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</si>
  <si>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</si>
  <si>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</si>
  <si>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</si>
  <si>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</si>
  <si>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</si>
  <si>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</si>
  <si>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</si>
  <si>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</si>
  <si>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</si>
  <si>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</si>
  <si>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</si>
  <si>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</si>
  <si>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</si>
  <si>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</si>
  <si>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</si>
  <si>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</si>
  <si>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</si>
  <si>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</si>
  <si>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</si>
  <si>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</si>
  <si>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</si>
  <si>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</si>
  <si>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</si>
  <si>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</si>
  <si>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</si>
  <si>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</si>
  <si>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</si>
  <si>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</si>
  <si>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</si>
  <si>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</si>
  <si>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</si>
  <si>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</si>
  <si>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</si>
  <si>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</si>
  <si>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</si>
  <si>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</si>
  <si>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</si>
  <si>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</si>
  <si>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</si>
  <si>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</si>
  <si>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</si>
  <si>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</si>
  <si>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</si>
  <si>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</si>
  <si>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</si>
  <si>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</si>
  <si>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</si>
  <si>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</si>
  <si>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</si>
  <si>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</si>
  <si>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</si>
  <si>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</si>
  <si>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</si>
  <si>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</si>
  <si>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</si>
  <si>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</si>
  <si>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</si>
  <si>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</si>
  <si>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</si>
  <si>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</si>
  <si>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</si>
  <si>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</si>
  <si>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</si>
  <si>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</si>
  <si>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</si>
  <si>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</si>
  <si>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</si>
  <si>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</si>
  <si>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</si>
  <si>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</si>
  <si>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</si>
  <si>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</si>
  <si>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</si>
  <si>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</si>
  <si>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</si>
  <si>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</si>
  <si>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</si>
  <si>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</si>
  <si>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</si>
  <si>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</si>
  <si>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</si>
  <si>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</si>
  <si>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</si>
  <si>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</si>
  <si>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</si>
  <si>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</si>
  <si>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</si>
  <si>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</si>
  <si>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</si>
  <si>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</si>
  <si>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</si>
  <si>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</si>
  <si>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</si>
  <si>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</si>
  <si>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</si>
  <si>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</si>
  <si>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</si>
  <si>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</si>
  <si>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</si>
  <si>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</si>
  <si>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</si>
  <si>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</si>
  <si>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</si>
  <si>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</si>
  <si>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</si>
  <si>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</si>
  <si>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</si>
  <si>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</si>
  <si>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</si>
  <si>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</si>
  <si>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</si>
  <si>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</si>
  <si>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</si>
  <si>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</si>
  <si>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</si>
  <si>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</si>
  <si>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</si>
  <si>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</si>
  <si>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</si>
  <si>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</si>
  <si>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</si>
  <si>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</si>
  <si>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</si>
  <si>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</si>
  <si>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</si>
  <si>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</si>
  <si>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</si>
  <si>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</si>
  <si>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</si>
  <si>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</si>
  <si>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</si>
  <si>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</si>
  <si>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</si>
  <si>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</si>
  <si>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</si>
  <si>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</si>
  <si>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</si>
  <si>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</si>
  <si>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</si>
  <si>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</si>
  <si>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</si>
  <si>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</si>
  <si>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</si>
  <si>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</si>
  <si>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</si>
  <si>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</si>
  <si>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</si>
  <si>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</si>
  <si>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</si>
  <si>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</si>
  <si>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</si>
  <si>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</si>
  <si>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</si>
  <si>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</si>
  <si>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</si>
  <si>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</si>
  <si>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</si>
  <si>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</si>
  <si>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</si>
  <si>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</si>
  <si>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</si>
  <si>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</si>
  <si>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</si>
  <si>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</si>
  <si>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</si>
  <si>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</si>
  <si>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</si>
  <si>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</si>
  <si>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</si>
  <si>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</si>
  <si>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</si>
  <si>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</si>
  <si>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</si>
  <si>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</si>
  <si>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</si>
  <si>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</si>
  <si>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</si>
  <si>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</si>
  <si>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</si>
  <si>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</si>
  <si>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</si>
  <si>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</si>
  <si>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</si>
  <si>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</si>
  <si>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</si>
  <si>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</si>
  <si>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</si>
  <si>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</si>
  <si>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</si>
  <si>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</si>
  <si>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</si>
  <si>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</si>
  <si>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</si>
  <si>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</si>
  <si>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</si>
  <si>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</si>
  <si>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</si>
  <si>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</si>
  <si>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</si>
  <si>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</si>
  <si>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</si>
  <si>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</si>
  <si>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</si>
  <si>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</si>
  <si>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</si>
  <si>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</si>
  <si>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</si>
  <si>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</si>
  <si>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</si>
  <si>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</si>
  <si>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</si>
  <si>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</si>
  <si>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</si>
  <si>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</si>
  <si>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</si>
  <si>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</si>
  <si>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</si>
  <si>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</si>
  <si>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</si>
  <si>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</si>
  <si>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</si>
  <si>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</si>
  <si>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</si>
  <si>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</si>
  <si>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</si>
  <si>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</si>
  <si>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</si>
  <si>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</si>
  <si>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</si>
  <si>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</si>
  <si>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</si>
  <si>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</si>
  <si>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</si>
  <si>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</si>
  <si>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</si>
  <si>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</si>
  <si>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</si>
  <si>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</si>
  <si>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</si>
  <si>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</si>
  <si>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</si>
  <si>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</si>
  <si>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</si>
  <si>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</si>
  <si>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</si>
  <si>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</si>
  <si>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</si>
  <si>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</si>
  <si>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</si>
  <si>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</si>
  <si>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</si>
  <si>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</si>
  <si>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</si>
  <si>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</si>
  <si>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</si>
  <si>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</si>
  <si>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</si>
  <si>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</si>
  <si>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</si>
  <si>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</si>
  <si>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</si>
  <si>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</si>
  <si>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</si>
  <si>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</si>
  <si>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</si>
  <si>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</si>
  <si>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</si>
  <si>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</si>
  <si>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</si>
  <si>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</si>
  <si>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</si>
  <si>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</si>
  <si>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</si>
  <si>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</si>
  <si>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</si>
  <si>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</si>
  <si>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</si>
  <si>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</si>
  <si>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</si>
  <si>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</si>
  <si>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</si>
  <si>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</si>
  <si>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</si>
  <si>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</si>
  <si>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</si>
  <si>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</si>
  <si>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</si>
  <si>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</si>
  <si>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</si>
  <si>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</si>
  <si>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</si>
  <si>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</si>
  <si>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</si>
  <si>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</si>
  <si>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</si>
  <si>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</si>
  <si>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</si>
  <si>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</si>
  <si>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</si>
  <si>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</si>
  <si>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</si>
  <si>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</si>
  <si>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</si>
  <si>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</si>
  <si>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</si>
  <si>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</si>
  <si>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</si>
  <si>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</si>
  <si>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</si>
  <si>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</si>
  <si>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</si>
  <si>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</si>
  <si>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</si>
  <si>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</si>
  <si>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</si>
  <si>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</si>
  <si>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</si>
  <si>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</si>
  <si>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</si>
  <si>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</si>
  <si>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</si>
  <si>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</si>
  <si>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</si>
  <si>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</si>
  <si>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</si>
  <si>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</si>
  <si>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</si>
  <si>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</si>
  <si>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</si>
  <si>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</si>
  <si>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</si>
  <si>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</si>
  <si>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</si>
  <si>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</si>
  <si>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</si>
  <si>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</si>
  <si>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</si>
  <si>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</si>
  <si>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</si>
  <si>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</si>
  <si>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</si>
  <si>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</si>
  <si>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</si>
  <si>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</si>
  <si>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</si>
  <si>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</si>
  <si>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</si>
  <si>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</si>
  <si>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</si>
  <si>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</si>
  <si>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</si>
  <si>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</si>
  <si>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</si>
  <si>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</si>
  <si>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</si>
  <si>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</si>
  <si>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</si>
  <si>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</si>
  <si>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</si>
  <si>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</si>
  <si>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</si>
  <si>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</si>
  <si>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</si>
  <si>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</si>
  <si>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</si>
  <si>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</si>
  <si>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</si>
  <si>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</si>
  <si>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</si>
  <si>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</si>
  <si>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</si>
  <si>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</si>
  <si>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</si>
  <si>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</si>
  <si>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</si>
  <si>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</si>
  <si>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</si>
  <si>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</si>
  <si>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</si>
  <si>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</si>
  <si>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</si>
  <si>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</si>
  <si>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</si>
  <si>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</si>
  <si>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</si>
  <si>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</si>
  <si>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</si>
  <si>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</si>
  <si>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</si>
  <si>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</si>
  <si>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</si>
  <si>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</si>
  <si>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</si>
  <si>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</si>
  <si>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</si>
  <si>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</si>
  <si>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</si>
  <si>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</si>
  <si>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</si>
  <si>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</si>
  <si>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</si>
  <si>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</si>
  <si>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</si>
  <si>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</si>
  <si>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</si>
  <si>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</si>
  <si>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</si>
  <si>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</si>
  <si>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</si>
  <si>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</si>
  <si>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</si>
  <si>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</si>
  <si>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</si>
  <si>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</si>
  <si>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</si>
  <si>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</si>
  <si>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</si>
  <si>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</si>
  <si>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</si>
  <si>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</si>
  <si>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</si>
  <si>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</si>
  <si>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</si>
  <si>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</si>
  <si>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</si>
  <si>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</si>
  <si>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</si>
  <si>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</si>
  <si>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</si>
  <si>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</si>
  <si>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</si>
  <si>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</si>
  <si>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</si>
  <si>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</si>
  <si>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</si>
  <si>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</si>
  <si>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</si>
  <si>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</si>
  <si>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</si>
  <si>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</si>
  <si>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</si>
  <si>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</si>
  <si>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</si>
  <si>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</si>
  <si>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</si>
  <si>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</si>
  <si>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</si>
  <si>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</si>
  <si>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</si>
  <si>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</si>
  <si>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</si>
  <si>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</si>
  <si>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</si>
  <si>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</si>
  <si>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</si>
  <si>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</si>
  <si>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</si>
  <si>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</si>
  <si>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</si>
  <si>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</si>
  <si>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</si>
  <si>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</si>
  <si>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</si>
  <si>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</si>
  <si>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</si>
  <si>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</si>
  <si>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</si>
  <si>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</si>
  <si>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</si>
  <si>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</si>
  <si>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</si>
  <si>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</si>
  <si>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</si>
  <si>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</si>
  <si>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</si>
  <si>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</si>
  <si>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</si>
  <si>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</si>
  <si>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</si>
  <si>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</si>
  <si>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</si>
  <si>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</si>
  <si>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</si>
  <si>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</si>
  <si>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</si>
  <si>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</si>
  <si>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</si>
  <si>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</si>
  <si>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</si>
  <si>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</si>
  <si>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</si>
  <si>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</si>
  <si>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</si>
  <si>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</si>
  <si>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</si>
  <si>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</si>
  <si>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</si>
  <si>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</si>
  <si>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</si>
  <si>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</si>
  <si>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</si>
  <si>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</si>
  <si>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</si>
  <si>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</si>
  <si>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</si>
  <si>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</si>
  <si>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</si>
  <si>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</si>
  <si>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</si>
  <si>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</si>
  <si>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</si>
  <si>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</si>
  <si>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</si>
  <si>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</si>
  <si>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</si>
  <si>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</si>
  <si>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</si>
  <si>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</si>
  <si>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</si>
  <si>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</si>
  <si>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</si>
  <si>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</si>
  <si>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</si>
  <si>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</si>
  <si>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</si>
  <si>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</si>
  <si>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</si>
  <si>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</si>
  <si>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</si>
  <si>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</si>
  <si>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</si>
  <si>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</si>
  <si>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</si>
  <si>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</si>
  <si>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</si>
  <si>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</si>
  <si>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</si>
  <si>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</si>
  <si>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</si>
  <si>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</si>
  <si>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</si>
  <si>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</si>
  <si>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</si>
  <si>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</si>
  <si>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</si>
  <si>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</si>
  <si>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</si>
  <si>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</si>
  <si>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</si>
  <si>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</si>
  <si>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</si>
  <si>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</si>
  <si>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</si>
  <si>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</si>
  <si>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</si>
  <si>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</si>
  <si>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</si>
  <si>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</si>
  <si>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</si>
  <si>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</si>
  <si>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</si>
  <si>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</si>
  <si>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</si>
  <si>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</si>
  <si>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</si>
  <si>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</si>
  <si>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</si>
  <si>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</si>
  <si>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</si>
  <si>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</si>
  <si>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</si>
  <si>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</si>
  <si>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</si>
  <si>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</si>
  <si>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</si>
  <si>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</si>
  <si>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</si>
  <si>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</si>
  <si>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</si>
  <si>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</si>
  <si>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</si>
  <si>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</si>
  <si>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</si>
  <si>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</si>
  <si>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</si>
  <si>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</si>
  <si>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</si>
  <si>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</si>
  <si>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</si>
  <si>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</si>
  <si>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</si>
  <si>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</si>
  <si>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</si>
  <si>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</si>
  <si>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</si>
  <si>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</si>
  <si>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</si>
  <si>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</si>
  <si>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</si>
  <si>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</si>
  <si>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</si>
  <si>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</si>
  <si>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</si>
  <si>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</si>
  <si>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</si>
  <si>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</si>
  <si>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</si>
  <si>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</si>
  <si>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</si>
  <si>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</si>
  <si>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</si>
  <si>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</si>
  <si>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</si>
  <si>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</si>
  <si>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</si>
  <si>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</si>
  <si>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</si>
  <si>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</si>
  <si>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</si>
  <si>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</si>
  <si>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</si>
  <si>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</si>
  <si>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</si>
  <si>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</si>
  <si>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</si>
  <si>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</si>
  <si>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</si>
  <si>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</si>
  <si>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</si>
  <si>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</si>
  <si>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</si>
  <si>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</si>
  <si>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</si>
  <si>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</si>
  <si>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</si>
  <si>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</si>
  <si>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</si>
  <si>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</si>
  <si>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</si>
  <si>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</si>
  <si>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</si>
  <si>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</si>
  <si>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</si>
  <si>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</si>
  <si>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</si>
  <si>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</si>
  <si>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</si>
  <si>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</si>
  <si>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</si>
  <si>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</si>
  <si>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</si>
  <si>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</si>
  <si>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</si>
  <si>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</si>
  <si>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</si>
  <si>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</si>
  <si>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</si>
  <si>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</si>
  <si>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</si>
  <si>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</si>
  <si>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</si>
  <si>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</si>
  <si>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</si>
  <si>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</si>
  <si>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</si>
  <si>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</si>
  <si>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</si>
  <si>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</si>
  <si>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</si>
  <si>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</si>
  <si>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</si>
  <si>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</si>
  <si>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</si>
  <si>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</si>
  <si>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</si>
  <si>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</si>
  <si>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</si>
  <si>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</si>
  <si>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</si>
  <si>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</si>
  <si>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</si>
  <si>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</si>
  <si>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</si>
  <si>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</si>
  <si>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</si>
  <si>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</si>
  <si>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</si>
  <si>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</si>
  <si>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</si>
  <si>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</si>
  <si>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</si>
  <si>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</si>
  <si>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</si>
  <si>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</si>
  <si>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</si>
  <si>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</si>
  <si>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</si>
  <si>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</si>
  <si>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</si>
  <si>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</si>
  <si>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</si>
  <si>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</si>
  <si>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</si>
  <si>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</si>
  <si>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</si>
  <si>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</si>
  <si>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</si>
  <si>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</si>
  <si>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</si>
  <si>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</si>
  <si>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</si>
  <si>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</si>
  <si>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</si>
  <si>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</si>
  <si>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</si>
  <si>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</si>
  <si>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</si>
  <si>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</si>
  <si>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</si>
  <si>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</si>
  <si>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</si>
  <si>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</si>
  <si>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</si>
  <si>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</si>
  <si>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</si>
  <si>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</si>
  <si>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</si>
  <si>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</si>
  <si>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</si>
  <si>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</si>
  <si>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</si>
  <si>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</si>
  <si>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</si>
  <si>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</si>
  <si>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</si>
  <si>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</si>
  <si>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</si>
  <si>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</si>
  <si>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</si>
  <si>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</si>
  <si>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</si>
  <si>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</si>
  <si>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</si>
  <si>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</si>
  <si>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</si>
  <si>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</si>
  <si>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</si>
  <si>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</si>
  <si>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</si>
  <si>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</si>
  <si>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</si>
  <si>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</si>
  <si>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</si>
  <si>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</si>
  <si>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</si>
  <si>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</si>
  <si>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</si>
  <si>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</si>
  <si>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</si>
  <si>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</si>
  <si>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</si>
  <si>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</si>
  <si>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</si>
  <si>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</si>
  <si>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</si>
  <si>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</si>
  <si>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</si>
  <si>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</si>
  <si>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</si>
  <si>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</si>
  <si>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</si>
  <si>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</si>
  <si>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</si>
  <si>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</si>
  <si>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</si>
  <si>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</si>
  <si>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</si>
  <si>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</si>
  <si>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</si>
  <si>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</si>
  <si>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</si>
  <si>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</si>
  <si>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</si>
  <si>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</si>
  <si>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</si>
  <si>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</si>
  <si>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</si>
  <si>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</si>
  <si>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</si>
  <si>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</si>
  <si>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</si>
  <si>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</si>
  <si>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</si>
  <si>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</si>
  <si>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</si>
  <si>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</si>
  <si>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</si>
  <si>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</si>
  <si>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</si>
  <si>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</si>
  <si>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</si>
  <si>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</si>
  <si>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</si>
  <si>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</si>
  <si>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</si>
  <si>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</si>
  <si>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</si>
  <si>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</si>
  <si>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</si>
  <si>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</si>
  <si>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</si>
  <si>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</si>
  <si>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</si>
  <si>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</si>
  <si>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</si>
  <si>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</si>
  <si>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</si>
  <si>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</si>
  <si>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</si>
  <si>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</si>
  <si>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</si>
  <si>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</si>
  <si>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</si>
  <si>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</si>
  <si>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</si>
  <si>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</si>
  <si>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</si>
  <si>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</si>
  <si>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</si>
  <si>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</si>
  <si>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</si>
  <si>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</si>
  <si>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</si>
  <si>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</si>
  <si>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</si>
  <si>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</si>
  <si>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</si>
  <si>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</si>
  <si>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</si>
  <si>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</si>
  <si>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</si>
  <si>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</si>
  <si>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</si>
  <si>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</si>
  <si>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</si>
  <si>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</si>
  <si>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</si>
  <si>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</si>
  <si>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</si>
  <si>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</si>
  <si>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</si>
  <si>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</si>
  <si>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</si>
  <si>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</si>
  <si>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</si>
  <si>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</si>
  <si>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</si>
  <si>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</si>
  <si>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</si>
  <si>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</si>
  <si>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</si>
  <si>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</si>
  <si>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</si>
  <si>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</si>
  <si>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</si>
  <si>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</si>
  <si>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</si>
  <si>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</si>
  <si>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</si>
  <si>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</si>
  <si>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</si>
  <si>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</si>
  <si>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</si>
  <si>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</si>
  <si>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</si>
  <si>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</si>
  <si>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</si>
  <si>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</si>
  <si>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</si>
  <si>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</si>
  <si>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</si>
  <si>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</si>
  <si>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</si>
  <si>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</si>
  <si>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</si>
  <si>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</si>
  <si>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</si>
  <si>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</si>
  <si>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</si>
  <si>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</si>
  <si>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</si>
  <si>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</si>
  <si>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</si>
  <si>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</si>
  <si>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</si>
  <si>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</si>
  <si>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</si>
  <si>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</si>
  <si>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</si>
  <si>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</si>
  <si>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</si>
  <si>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</si>
  <si>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</si>
  <si>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</si>
  <si>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</si>
  <si>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</si>
  <si>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</si>
  <si>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</si>
  <si>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</si>
  <si>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</si>
  <si>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</si>
  <si>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</si>
  <si>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</si>
  <si>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</si>
  <si>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</si>
  <si>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</si>
  <si>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</si>
  <si>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</si>
  <si>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</si>
  <si>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</si>
  <si>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</si>
  <si>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</si>
  <si>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</si>
  <si>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</si>
  <si>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</si>
  <si>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</si>
  <si>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</si>
  <si>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</si>
  <si>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</si>
  <si>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</si>
  <si>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</si>
  <si>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</si>
  <si>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</si>
  <si>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</si>
  <si>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</si>
  <si>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</si>
  <si>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</si>
  <si>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</si>
  <si>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</si>
  <si>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</si>
  <si>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</si>
  <si>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</si>
  <si>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</si>
  <si>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</si>
  <si>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</si>
  <si>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</si>
  <si>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</si>
  <si>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</si>
  <si>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</si>
  <si>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</si>
  <si>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</si>
  <si>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</si>
  <si>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</si>
  <si>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</si>
  <si>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</si>
  <si>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</si>
  <si>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</si>
  <si>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</si>
  <si>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</si>
  <si>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</si>
  <si>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</si>
  <si>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</si>
  <si>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</si>
  <si>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</si>
  <si>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</si>
  <si>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</si>
  <si>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</si>
  <si>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</si>
  <si>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</si>
  <si>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</si>
  <si>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</si>
  <si>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</si>
  <si>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</si>
  <si>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</si>
  <si>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</si>
  <si>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</si>
  <si>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</si>
  <si>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</si>
  <si>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</si>
  <si>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</si>
  <si>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</si>
  <si>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</si>
  <si>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</si>
  <si>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</si>
  <si>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</si>
  <si>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</si>
  <si>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</si>
  <si>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</si>
  <si>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</si>
  <si>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</si>
  <si>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</si>
  <si>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</si>
  <si>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</si>
  <si>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</si>
  <si>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</si>
  <si>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</si>
  <si>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</si>
  <si>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</si>
  <si>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</si>
  <si>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</si>
  <si>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</si>
  <si>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</si>
  <si>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</si>
  <si>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</si>
  <si>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</si>
  <si>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</si>
  <si>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</si>
  <si>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</si>
  <si>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</si>
  <si>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</si>
  <si>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</si>
  <si>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</si>
  <si>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</si>
  <si>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</si>
  <si>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</si>
  <si>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</si>
  <si>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</si>
  <si>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</si>
  <si>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</si>
  <si>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</si>
  <si>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</si>
  <si>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</si>
  <si>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</si>
  <si>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</si>
  <si>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</si>
  <si>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</si>
  <si>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</si>
  <si>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</si>
  <si>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</si>
  <si>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</si>
  <si>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</si>
  <si>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</si>
  <si>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</si>
  <si>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</si>
  <si>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</si>
  <si>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</si>
  <si>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</si>
  <si>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</si>
  <si>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</si>
  <si>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</si>
  <si>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</si>
  <si>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</si>
  <si>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</si>
  <si>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</si>
  <si>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</si>
  <si>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</si>
  <si>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</si>
  <si>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</si>
  <si>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</si>
  <si>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</si>
  <si>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</si>
  <si>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</si>
  <si>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</si>
  <si>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</si>
  <si>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</si>
  <si>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</si>
  <si>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</si>
  <si>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</si>
  <si>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</si>
  <si>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</si>
  <si>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</si>
  <si>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</si>
  <si>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</si>
  <si>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</si>
  <si>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</si>
  <si>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</si>
  <si>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</si>
  <si>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</si>
  <si>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</si>
  <si>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</si>
  <si>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</si>
  <si>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</si>
  <si>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</si>
  <si>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</si>
  <si>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</si>
  <si>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</si>
  <si>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</si>
  <si>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</si>
  <si>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</si>
  <si>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</si>
  <si>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</si>
  <si>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</si>
  <si>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</si>
  <si>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</si>
  <si>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</si>
  <si>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</si>
  <si>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</si>
  <si>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</si>
  <si>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</si>
  <si>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</si>
  <si>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</si>
  <si>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</si>
  <si>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</si>
  <si>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</si>
  <si>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</si>
  <si>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</si>
  <si>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</si>
  <si>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</si>
  <si>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</si>
  <si>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</si>
  <si>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</si>
  <si>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</si>
  <si>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</si>
  <si>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</si>
  <si>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</si>
  <si>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</si>
  <si>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</si>
  <si>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</si>
  <si>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</si>
  <si>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</si>
  <si>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</si>
  <si>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</si>
  <si>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</si>
  <si>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</si>
  <si>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</si>
  <si>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</si>
  <si>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</si>
  <si>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</si>
  <si>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</si>
  <si>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</si>
  <si>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</si>
  <si>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</si>
  <si>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</si>
  <si>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</si>
  <si>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</si>
  <si>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</si>
  <si>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</si>
  <si>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</si>
  <si>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</si>
  <si>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</si>
  <si>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</si>
  <si>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</si>
  <si>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</si>
  <si>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</si>
  <si>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</si>
  <si>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</si>
  <si>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</si>
  <si>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</si>
  <si>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</si>
  <si>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</si>
  <si>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</si>
  <si>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</si>
  <si>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</si>
  <si>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</si>
  <si>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</si>
  <si>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</si>
  <si>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</si>
  <si>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</si>
  <si>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</si>
  <si>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</si>
  <si>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</si>
  <si>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</si>
  <si>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</si>
  <si>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</si>
  <si>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</si>
  <si>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</si>
  <si>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</si>
  <si>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</si>
  <si>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</si>
  <si>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</si>
  <si>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</si>
  <si>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</si>
  <si>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</si>
  <si>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</si>
  <si>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</si>
  <si>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</si>
  <si>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</si>
  <si>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</si>
  <si>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</si>
  <si>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</si>
  <si>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</si>
  <si>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</si>
  <si>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</si>
  <si>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</si>
  <si>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</si>
  <si>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</si>
  <si>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</si>
  <si>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</si>
  <si>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</si>
  <si>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</si>
  <si>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</si>
  <si>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</si>
  <si>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</si>
  <si>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</si>
  <si>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</si>
  <si>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</si>
  <si>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</si>
  <si>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</si>
  <si>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</si>
  <si>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</si>
  <si>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</si>
  <si>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</si>
  <si>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</si>
  <si>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</si>
  <si>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</si>
  <si>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</si>
  <si>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</si>
  <si>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</si>
  <si>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</si>
  <si>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</si>
  <si>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</si>
  <si>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</si>
  <si>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</si>
  <si>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</si>
  <si>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</si>
  <si>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</si>
  <si>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</si>
  <si>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</si>
  <si>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</si>
  <si>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</si>
  <si>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</si>
  <si>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</si>
  <si>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</si>
  <si>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</si>
  <si>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</si>
  <si>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</si>
  <si>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</si>
  <si>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</si>
  <si>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</si>
  <si>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</si>
  <si>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</si>
  <si>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</si>
  <si>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</si>
  <si>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</si>
  <si>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</si>
  <si>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</si>
  <si>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</si>
  <si>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</si>
  <si>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</si>
  <si>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</si>
  <si>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</si>
  <si>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</si>
  <si>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</si>
  <si>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</si>
  <si>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</si>
  <si>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</si>
  <si>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</si>
  <si>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</si>
  <si>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</si>
  <si>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</si>
  <si>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</si>
  <si>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</si>
  <si>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</si>
  <si>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</si>
  <si>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</si>
  <si>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</si>
  <si>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</si>
  <si>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</si>
  <si>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</si>
  <si>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</si>
  <si>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</si>
  <si>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</si>
  <si>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</si>
  <si>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</si>
  <si>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</si>
  <si>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</si>
  <si>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</si>
  <si>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</si>
  <si>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</si>
  <si>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</si>
  <si>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</si>
  <si>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</si>
  <si>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</si>
  <si>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</si>
  <si>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</si>
  <si>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</si>
  <si>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</si>
  <si>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</si>
  <si>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</si>
  <si>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</si>
  <si>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</si>
  <si>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</si>
  <si>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</si>
  <si>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</si>
  <si>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</si>
  <si>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</si>
  <si>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</si>
  <si>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</si>
  <si>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</si>
  <si>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</si>
  <si>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</si>
  <si>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</si>
  <si>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</si>
  <si>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</si>
  <si>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</si>
  <si>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</si>
  <si>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</si>
  <si>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</si>
  <si>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</si>
  <si>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</si>
  <si>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</si>
  <si>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</si>
  <si>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</si>
  <si>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</si>
  <si>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</si>
  <si>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</si>
  <si>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</si>
  <si>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</si>
  <si>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</si>
  <si>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</si>
  <si>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</si>
  <si>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</si>
  <si>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</si>
  <si>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</si>
  <si>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</si>
  <si>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</si>
  <si>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</si>
  <si>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</si>
  <si>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</si>
  <si>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</si>
  <si>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</si>
  <si>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</si>
  <si>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</si>
  <si>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</si>
  <si>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</si>
  <si>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</si>
  <si>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</si>
  <si>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</si>
  <si>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</si>
  <si>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</si>
  <si>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</si>
  <si>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</si>
  <si>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</si>
  <si>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</si>
  <si>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</si>
  <si>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</si>
  <si>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</si>
  <si>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</si>
  <si>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</si>
  <si>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</si>
  <si>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</si>
  <si>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</si>
  <si>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</si>
  <si>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</si>
  <si>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</si>
  <si>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</si>
  <si>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</si>
  <si>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</si>
  <si>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</si>
  <si>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</si>
  <si>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</si>
  <si>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</si>
  <si>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</si>
  <si>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</si>
  <si>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</si>
  <si>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</si>
  <si>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</si>
  <si>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</si>
  <si>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</si>
  <si>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</si>
  <si>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</si>
  <si>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</si>
  <si>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</si>
  <si>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</si>
  <si>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</si>
  <si>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</si>
  <si>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</si>
  <si>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</si>
  <si>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</si>
  <si>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</si>
  <si>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</si>
  <si>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</si>
  <si>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</si>
  <si>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</si>
  <si>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</si>
  <si>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</si>
  <si>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</si>
  <si>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</si>
  <si>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</si>
  <si>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</si>
  <si>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</si>
  <si>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</si>
  <si>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</si>
  <si>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</si>
  <si>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</si>
  <si>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</si>
  <si>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</si>
  <si>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</si>
  <si>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</si>
  <si>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</si>
  <si>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</si>
  <si>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</si>
  <si>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</si>
  <si>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</si>
  <si>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</si>
  <si>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</si>
  <si>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</si>
  <si>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</si>
  <si>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</si>
  <si>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</si>
  <si>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</si>
  <si>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</si>
  <si>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</si>
  <si>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</si>
  <si>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</si>
  <si>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</si>
  <si>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</si>
  <si>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</si>
  <si>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</si>
  <si>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</si>
  <si>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</si>
  <si>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</si>
  <si>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</si>
  <si>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</si>
  <si>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</si>
  <si>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</si>
  <si>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</si>
  <si>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</si>
  <si>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</si>
  <si>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</si>
  <si>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</si>
  <si>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</si>
  <si>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</si>
  <si>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</si>
  <si>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</si>
  <si>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</si>
  <si>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</si>
  <si>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</si>
  <si>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</si>
  <si>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</si>
  <si>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</si>
  <si>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</si>
  <si>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</si>
  <si>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</si>
  <si>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</si>
  <si>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</si>
  <si>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</si>
  <si>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</si>
  <si>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</si>
  <si>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</si>
  <si>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</si>
  <si>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</si>
  <si>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</si>
  <si>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</si>
  <si>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</si>
  <si>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</si>
  <si>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</si>
  <si>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</si>
  <si>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</si>
  <si>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</si>
  <si>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</si>
  <si>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</si>
  <si>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</si>
  <si>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</si>
  <si>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</si>
  <si>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</si>
  <si>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</si>
  <si>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</si>
  <si>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</si>
  <si>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</si>
  <si>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</si>
  <si>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</si>
  <si>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</si>
  <si>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</si>
  <si>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</si>
  <si>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</si>
  <si>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</si>
  <si>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</si>
  <si>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</si>
  <si>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</si>
  <si>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</si>
  <si>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</si>
  <si>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</si>
  <si>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</si>
  <si>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</si>
  <si>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</si>
  <si>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</si>
  <si>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</si>
  <si>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</si>
  <si>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</si>
  <si>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</si>
  <si>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</si>
  <si>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</si>
  <si>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</si>
  <si>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</si>
  <si>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</si>
  <si>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</si>
  <si>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</si>
  <si>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</si>
  <si>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</si>
  <si>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</si>
  <si>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</si>
  <si>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</si>
  <si>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</si>
  <si>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</si>
  <si>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</si>
  <si>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</si>
  <si>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</si>
  <si>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</si>
  <si>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</si>
  <si>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</si>
  <si>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</si>
  <si>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</si>
  <si>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</si>
  <si>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</si>
  <si>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</si>
  <si>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</si>
  <si>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</si>
  <si>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</si>
  <si>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</si>
  <si>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</si>
  <si>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</si>
  <si>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</si>
  <si>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</si>
  <si>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</si>
  <si>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</si>
  <si>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</si>
  <si>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</si>
  <si>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</si>
  <si>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</si>
  <si>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</si>
  <si>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</si>
  <si>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</si>
  <si>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</si>
  <si>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</si>
  <si>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</si>
  <si>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</si>
  <si>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</si>
  <si>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</si>
  <si>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</si>
  <si>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</si>
  <si>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</si>
  <si>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</si>
  <si>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</si>
  <si>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</si>
  <si>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</si>
  <si>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</si>
  <si>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</si>
  <si>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</si>
  <si>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</si>
  <si>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</si>
  <si>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</si>
  <si>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</si>
  <si>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</si>
  <si>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</si>
  <si>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</si>
  <si>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</si>
  <si>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</si>
  <si>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</si>
  <si>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</si>
  <si>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</si>
  <si>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</si>
  <si>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</si>
  <si>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</si>
  <si>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</si>
  <si>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</si>
  <si>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</si>
  <si>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</si>
  <si>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</si>
  <si>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</si>
  <si>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</si>
  <si>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</si>
  <si>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</si>
  <si>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</si>
  <si>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</si>
  <si>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</si>
  <si>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</si>
  <si>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</si>
  <si>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</si>
  <si>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</si>
  <si>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</si>
  <si>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</si>
  <si>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</si>
  <si>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</si>
  <si>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</si>
  <si>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</si>
  <si>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</si>
  <si>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</si>
  <si>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</si>
  <si>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</si>
  <si>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</si>
  <si>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</si>
  <si>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</si>
  <si>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</si>
  <si>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</si>
  <si>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</si>
  <si>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</si>
  <si>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</si>
  <si>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</si>
  <si>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</si>
  <si>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</si>
  <si>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</si>
  <si>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</si>
  <si>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</si>
  <si>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</si>
  <si>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</si>
  <si>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</si>
  <si>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</si>
  <si>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</si>
  <si>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</si>
  <si>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</si>
  <si>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</si>
  <si>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</si>
  <si>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</si>
  <si>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</si>
  <si>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</si>
  <si>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</si>
  <si>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</si>
  <si>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</si>
  <si>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</si>
  <si>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</si>
  <si>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</si>
  <si>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</si>
  <si>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</si>
  <si>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</si>
  <si>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</si>
  <si>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</si>
  <si>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</si>
  <si>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</si>
  <si>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</si>
  <si>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</si>
  <si>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</si>
  <si>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</si>
  <si>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</si>
  <si>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</si>
  <si>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</si>
  <si>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</si>
  <si>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</si>
  <si>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</si>
  <si>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</si>
  <si>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</si>
  <si>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</si>
  <si>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</si>
  <si>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</si>
  <si>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</si>
  <si>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</si>
  <si>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</si>
  <si>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</si>
  <si>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</si>
  <si>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</si>
  <si>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</si>
  <si>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</si>
  <si>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</si>
  <si>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</si>
  <si>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</si>
  <si>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</si>
  <si>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</si>
  <si>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</si>
  <si>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</si>
  <si>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</si>
  <si>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</si>
  <si>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</si>
  <si>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</si>
  <si>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</si>
  <si>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</si>
  <si>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</si>
  <si>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</si>
  <si>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</si>
  <si>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</si>
  <si>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</si>
  <si>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</si>
  <si>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</si>
  <si>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</si>
  <si>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</si>
  <si>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</si>
  <si>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</si>
  <si>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</si>
  <si>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</si>
  <si>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</si>
  <si>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</si>
  <si>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</si>
  <si>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</si>
  <si>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</si>
  <si>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</si>
  <si>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</si>
  <si>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</si>
  <si>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</si>
  <si>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</si>
  <si>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</si>
  <si>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</si>
  <si>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</si>
  <si>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</si>
  <si>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</si>
  <si>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</si>
  <si>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</si>
  <si>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</si>
  <si>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</si>
  <si>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</si>
  <si>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</si>
  <si>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</si>
  <si>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</si>
  <si>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</si>
  <si>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</si>
  <si>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</si>
  <si>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</si>
  <si>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</si>
  <si>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</si>
  <si>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</si>
  <si>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</si>
  <si>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</si>
  <si>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</si>
  <si>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</si>
  <si>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</si>
  <si>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</si>
  <si>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</si>
  <si>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</si>
  <si>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</si>
  <si>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</si>
  <si>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</si>
  <si>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</si>
  <si>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</si>
  <si>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</si>
  <si>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</si>
  <si>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</si>
  <si>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</si>
  <si>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</si>
  <si>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</si>
  <si>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</si>
  <si>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</si>
  <si>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</si>
  <si>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</si>
  <si>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</si>
  <si>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</si>
  <si>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</si>
  <si>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</si>
  <si>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</si>
  <si>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</si>
  <si>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</si>
  <si>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</si>
  <si>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</si>
  <si>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</si>
  <si>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</si>
  <si>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</si>
  <si>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</si>
  <si>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</si>
  <si>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</si>
  <si>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</si>
  <si>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</si>
  <si>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</si>
  <si>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</si>
  <si>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</si>
  <si>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</si>
  <si>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</si>
  <si>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</si>
  <si>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</si>
  <si>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</si>
  <si>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</si>
  <si>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</si>
  <si>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</si>
  <si>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</si>
  <si>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</si>
  <si>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</si>
  <si>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</si>
  <si>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</si>
  <si>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</si>
  <si>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</si>
  <si>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</si>
  <si>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</si>
  <si>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</si>
  <si>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</si>
  <si>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</si>
  <si>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</si>
  <si>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</si>
  <si>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</si>
  <si>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</si>
  <si>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</si>
  <si>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</si>
  <si>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</si>
  <si>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</si>
  <si>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</si>
  <si>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</si>
  <si>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</si>
  <si>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</si>
  <si>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</si>
  <si>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</si>
  <si>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</si>
  <si>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</si>
  <si>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</si>
  <si>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</si>
  <si>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</si>
  <si>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</si>
  <si>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</si>
  <si>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</si>
  <si>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</si>
  <si>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</si>
  <si>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</si>
  <si>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</si>
  <si>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</si>
  <si>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</si>
  <si>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</si>
  <si>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</si>
  <si>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</si>
  <si>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</si>
  <si>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</si>
  <si>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</si>
  <si>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</si>
  <si>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</si>
  <si>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</si>
  <si>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</si>
  <si>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</si>
  <si>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</si>
  <si>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</si>
  <si>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</si>
  <si>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</si>
  <si>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</si>
  <si>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</si>
  <si>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</si>
  <si>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</si>
  <si>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</si>
  <si>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</si>
  <si>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</si>
  <si>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</si>
  <si>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</si>
  <si>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</si>
  <si>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</si>
  <si>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</si>
  <si>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</si>
  <si>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</si>
  <si>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</si>
  <si>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</si>
  <si>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</si>
  <si>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</si>
  <si>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</si>
  <si>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</si>
  <si>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</si>
  <si>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</si>
  <si>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</si>
  <si>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</si>
  <si>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</si>
  <si>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</si>
  <si>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</si>
  <si>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</si>
  <si>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</si>
  <si>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</si>
  <si>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</si>
  <si>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</si>
  <si>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</si>
  <si>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</si>
  <si>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</si>
  <si>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</si>
  <si>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</si>
  <si>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</si>
  <si>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</si>
  <si>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</si>
  <si>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</si>
  <si>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</si>
  <si>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</si>
  <si>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</si>
  <si>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</si>
  <si>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</si>
  <si>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</si>
  <si>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</si>
  <si>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</si>
  <si>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</si>
  <si>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</si>
  <si>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</si>
  <si>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</si>
  <si>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</si>
  <si>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</si>
  <si>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</si>
  <si>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</si>
  <si>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</si>
  <si>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</si>
  <si>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</si>
  <si>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</si>
  <si>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</si>
  <si>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</si>
  <si>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</si>
  <si>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</si>
  <si>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</si>
  <si>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</si>
  <si>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</si>
  <si>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</si>
  <si>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</si>
  <si>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</si>
  <si>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</si>
  <si>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</si>
  <si>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</si>
  <si>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</si>
  <si>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</si>
  <si>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</si>
  <si>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</si>
  <si>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</si>
  <si>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</si>
  <si>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</si>
  <si>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</si>
  <si>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</si>
  <si>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</si>
  <si>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</si>
  <si>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</si>
  <si>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</si>
  <si>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</si>
  <si>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</si>
  <si>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</si>
  <si>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</si>
  <si>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</si>
  <si>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</si>
  <si>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</si>
  <si>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</si>
  <si>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</si>
  <si>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</si>
  <si>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</si>
  <si>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</si>
  <si>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</si>
  <si>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</si>
  <si>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</si>
  <si>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</si>
  <si>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</si>
  <si>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</si>
  <si>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</si>
  <si>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</si>
  <si>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</si>
  <si>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</si>
  <si>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</si>
  <si>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</si>
  <si>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</si>
  <si>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</si>
  <si>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</si>
  <si>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</si>
  <si>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</si>
  <si>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</si>
  <si>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</si>
  <si>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</si>
  <si>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</si>
  <si>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</si>
  <si>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</si>
  <si>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</si>
  <si>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</si>
  <si>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</si>
  <si>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</si>
  <si>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</si>
  <si>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</si>
  <si>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</si>
  <si>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</si>
  <si>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</si>
  <si>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</si>
  <si>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</si>
  <si>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</si>
  <si>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</si>
  <si>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</si>
  <si>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</si>
  <si>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</si>
  <si>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</si>
  <si>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</si>
  <si>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</si>
  <si>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</si>
  <si>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</si>
  <si>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</si>
  <si>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</si>
  <si>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</si>
  <si>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</si>
  <si>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</si>
  <si>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</si>
  <si>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</si>
  <si>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</si>
  <si>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</si>
  <si>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</si>
  <si>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</si>
  <si>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</si>
  <si>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</si>
  <si>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</si>
  <si>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</si>
  <si>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</si>
  <si>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</si>
  <si>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</si>
  <si>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</si>
  <si>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</si>
  <si>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</si>
  <si>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</si>
  <si>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</si>
  <si>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</si>
  <si>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</si>
  <si>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</si>
  <si>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</si>
  <si>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</si>
  <si>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</si>
  <si>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</si>
  <si>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</si>
  <si>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</si>
  <si>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</si>
  <si>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</si>
  <si>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</si>
  <si>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</si>
  <si>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</si>
  <si>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</si>
  <si>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</si>
  <si>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</si>
  <si>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</si>
  <si>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</si>
  <si>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</si>
  <si>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</si>
  <si>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</si>
  <si>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</si>
  <si>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</si>
  <si>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</si>
  <si>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</si>
  <si>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</si>
  <si>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</si>
  <si>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</si>
  <si>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</si>
  <si>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</si>
  <si>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</si>
  <si>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</si>
  <si>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</si>
  <si>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</si>
  <si>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</si>
  <si>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</si>
  <si>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</si>
  <si>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</si>
  <si>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</si>
  <si>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</si>
  <si>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</si>
  <si>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</si>
  <si>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</si>
  <si>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</si>
  <si>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</si>
  <si>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</si>
  <si>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</si>
  <si>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</si>
  <si>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</si>
  <si>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</si>
  <si>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</si>
  <si>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</si>
  <si>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</si>
  <si>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</si>
  <si>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</si>
  <si>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</si>
  <si>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</si>
  <si>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</si>
  <si>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</si>
  <si>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</si>
  <si>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</si>
  <si>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</si>
  <si>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</si>
  <si>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</si>
  <si>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</si>
  <si>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</si>
  <si>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</si>
  <si>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</si>
  <si>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</si>
  <si>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</si>
  <si>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</si>
  <si>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</si>
  <si>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</si>
  <si>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</si>
  <si>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</si>
  <si>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</si>
  <si>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</si>
  <si>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</si>
  <si>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</si>
  <si>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</si>
  <si>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</si>
  <si>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</si>
  <si>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</si>
  <si>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</si>
  <si>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</si>
  <si>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</si>
  <si>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</si>
  <si>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</si>
  <si>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</si>
  <si>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</si>
  <si>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</si>
  <si>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</si>
  <si>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</si>
  <si>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</si>
  <si>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</si>
  <si>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</si>
  <si>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</si>
  <si>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</si>
  <si>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</si>
  <si>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</si>
  <si>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</si>
  <si>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</si>
  <si>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</si>
  <si>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</si>
  <si>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</si>
  <si>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</si>
  <si>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</si>
  <si>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</si>
  <si>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</si>
  <si>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</si>
  <si>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</si>
  <si>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</si>
  <si>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</si>
  <si>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</si>
  <si>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</si>
  <si>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</si>
  <si>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</si>
  <si>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</si>
  <si>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</si>
  <si>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</si>
  <si>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</si>
  <si>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</si>
  <si>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</si>
  <si>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</si>
  <si>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</si>
  <si>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</si>
  <si>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</si>
  <si>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</si>
  <si>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</si>
  <si>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</si>
  <si>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</si>
  <si>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</si>
  <si>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</si>
  <si>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</si>
  <si>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</si>
  <si>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</si>
  <si>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</si>
  <si>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</si>
  <si>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</si>
  <si>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</si>
  <si>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</si>
  <si>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</si>
  <si>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</si>
  <si>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</si>
  <si>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</si>
  <si>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</si>
  <si>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</si>
  <si>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</si>
  <si>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</si>
  <si>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</si>
  <si>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</si>
  <si>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</si>
  <si>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</si>
  <si>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</si>
  <si>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</si>
  <si>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</si>
  <si>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</si>
  <si>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</si>
  <si>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</si>
  <si>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</si>
  <si>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</si>
  <si>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</si>
  <si>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</si>
  <si>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</si>
  <si>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</si>
  <si>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</si>
  <si>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</si>
  <si>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</si>
  <si>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</si>
  <si>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</si>
  <si>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</si>
  <si>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</si>
  <si>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</si>
  <si>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</si>
  <si>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</si>
  <si>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</si>
  <si>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</si>
  <si>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</si>
  <si>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</si>
  <si>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</si>
  <si>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</si>
  <si>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</si>
  <si>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</si>
  <si>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</si>
  <si>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</si>
  <si>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</si>
  <si>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</si>
  <si>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</si>
  <si>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</si>
  <si>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</si>
  <si>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</si>
  <si>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</si>
  <si>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</si>
  <si>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</si>
  <si>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</si>
  <si>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</si>
  <si>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</si>
  <si>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</si>
  <si>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</si>
  <si>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</si>
  <si>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</si>
  <si>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</si>
  <si>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</si>
  <si>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</si>
  <si>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</si>
  <si>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</si>
  <si>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</si>
  <si>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</si>
  <si>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</si>
  <si>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</si>
  <si>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</si>
  <si>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</si>
  <si>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</si>
  <si>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</si>
  <si>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</si>
  <si>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</si>
  <si>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</si>
  <si>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</si>
  <si>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</si>
  <si>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</si>
  <si>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</si>
  <si>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</si>
  <si>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</si>
  <si>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</si>
  <si>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</si>
  <si>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</si>
  <si>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</si>
  <si>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</si>
  <si>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</si>
  <si>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</si>
  <si>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</si>
  <si>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</si>
  <si>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</si>
  <si>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</si>
  <si>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</si>
  <si>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</si>
  <si>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</si>
  <si>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</si>
  <si>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</si>
  <si>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</si>
  <si>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</si>
  <si>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</si>
  <si>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</si>
  <si>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</si>
  <si>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</si>
  <si>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</si>
  <si>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</si>
  <si>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</si>
  <si>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</si>
  <si>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</si>
  <si>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</si>
  <si>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</si>
  <si>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</si>
  <si>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</si>
  <si>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</si>
  <si>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</si>
  <si>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</si>
  <si>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</si>
  <si>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</si>
  <si>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</si>
  <si>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</si>
  <si>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</si>
  <si>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</si>
  <si>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</si>
  <si>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</si>
  <si>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</si>
  <si>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</si>
  <si>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</si>
  <si>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</si>
  <si>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</si>
  <si>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</si>
  <si>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</si>
  <si>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</si>
  <si>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</si>
  <si>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</si>
  <si>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</si>
  <si>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</si>
  <si>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</si>
  <si>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</si>
  <si>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</si>
  <si>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</si>
  <si>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</si>
  <si>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</si>
  <si>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</si>
  <si>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</si>
  <si>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</si>
  <si>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</si>
  <si>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</si>
  <si>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</si>
  <si>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</si>
  <si>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</si>
  <si>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</si>
  <si>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</si>
  <si>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</si>
  <si>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</si>
  <si>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</si>
  <si>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</si>
  <si>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</si>
  <si>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</si>
  <si>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</si>
  <si>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</si>
  <si>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</si>
  <si>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</si>
  <si>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</si>
  <si>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</si>
  <si>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</si>
  <si>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</si>
  <si>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</si>
  <si>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</si>
  <si>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</si>
  <si>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</si>
  <si>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</si>
  <si>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</si>
  <si>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</si>
  <si>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</si>
  <si>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</si>
  <si>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</si>
  <si>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</si>
  <si>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</si>
  <si>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</si>
  <si>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</si>
  <si>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</si>
  <si>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</si>
  <si>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</si>
  <si>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</si>
  <si>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</si>
  <si>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</si>
  <si>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</si>
  <si>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</si>
  <si>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</si>
  <si>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</si>
  <si>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</si>
  <si>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</si>
  <si>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</si>
  <si>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</si>
  <si>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</si>
  <si>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</si>
  <si>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</si>
  <si>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</si>
  <si>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</si>
  <si>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</si>
  <si>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</si>
  <si>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</si>
  <si>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</si>
  <si>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</si>
  <si>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</si>
  <si>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</si>
  <si>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</si>
  <si>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</si>
  <si>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</si>
  <si>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</si>
  <si>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</si>
  <si>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</si>
  <si>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</si>
  <si>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</si>
  <si>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</si>
  <si>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</si>
  <si>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</si>
  <si>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</si>
  <si>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</si>
  <si>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</si>
  <si>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</si>
  <si>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</si>
  <si>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</si>
  <si>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</si>
  <si>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</si>
  <si>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</si>
  <si>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</si>
  <si>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</si>
  <si>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</si>
  <si>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</si>
  <si>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</si>
  <si>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</si>
  <si>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</si>
  <si>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</si>
  <si>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</si>
  <si>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</si>
  <si>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</si>
  <si>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</si>
  <si>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</si>
  <si>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</si>
  <si>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</si>
  <si>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</si>
  <si>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</si>
  <si>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</si>
  <si>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</si>
  <si>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</si>
  <si>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</si>
  <si>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</si>
  <si>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</si>
  <si>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</si>
  <si>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</si>
  <si>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</si>
  <si>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</si>
  <si>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</si>
  <si>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</si>
  <si>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</si>
  <si>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</si>
  <si>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</si>
  <si>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</si>
  <si>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</si>
  <si>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</si>
  <si>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</si>
  <si>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</si>
  <si>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</si>
  <si>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</si>
  <si>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</si>
  <si>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</si>
  <si>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</si>
  <si>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</si>
  <si>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</si>
  <si>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</si>
  <si>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</si>
  <si>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</si>
  <si>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</si>
  <si>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</si>
  <si>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</si>
  <si>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</si>
  <si>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</si>
  <si>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</si>
  <si>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</si>
  <si>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</si>
  <si>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</si>
  <si>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</si>
  <si>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</si>
  <si>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</si>
  <si>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</si>
  <si>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</si>
  <si>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</si>
  <si>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</si>
  <si>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</si>
  <si>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</si>
  <si>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</si>
  <si>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</si>
  <si>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</si>
  <si>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</si>
  <si>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</si>
  <si>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</si>
  <si>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</si>
  <si>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</si>
  <si>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</si>
  <si>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</si>
  <si>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</si>
  <si>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</si>
  <si>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</si>
  <si>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</si>
  <si>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</si>
  <si>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</si>
  <si>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</si>
  <si>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</si>
  <si>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</si>
  <si>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</si>
  <si>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</si>
  <si>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</si>
  <si>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</si>
  <si>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</si>
  <si>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</si>
  <si>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</si>
  <si>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</si>
  <si>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</si>
  <si>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</si>
  <si>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</si>
  <si>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</si>
  <si>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</si>
  <si>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</si>
  <si>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</si>
  <si>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</si>
  <si>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</si>
  <si>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</si>
  <si>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</si>
  <si>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</si>
  <si>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</si>
  <si>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</si>
  <si>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</si>
  <si>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</si>
  <si>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</si>
  <si>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</si>
  <si>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</si>
  <si>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</si>
  <si>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</si>
  <si>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</si>
  <si>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</si>
  <si>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</si>
  <si>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</si>
  <si>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</si>
  <si>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</si>
  <si>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</si>
  <si>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</si>
  <si>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</si>
  <si>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</si>
  <si>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</si>
  <si>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</si>
  <si>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</si>
  <si>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</si>
  <si>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</si>
  <si>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</si>
  <si>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</si>
  <si>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</si>
  <si>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</si>
  <si>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</si>
  <si>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</si>
  <si>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</si>
  <si>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</si>
  <si>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</si>
  <si>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</si>
  <si>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</si>
  <si>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</si>
  <si>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</si>
  <si>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</si>
  <si>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</si>
  <si>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</si>
  <si>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</si>
  <si>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</si>
  <si>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</si>
  <si>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</si>
  <si>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</si>
  <si>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</si>
  <si>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</si>
  <si>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</si>
  <si>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</si>
  <si>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</si>
  <si>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</si>
  <si>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</si>
  <si>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</si>
  <si>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</si>
  <si>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</si>
  <si>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</si>
  <si>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</si>
  <si>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</si>
  <si>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</si>
  <si>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</si>
  <si>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</si>
  <si>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</si>
  <si>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</si>
  <si>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</si>
  <si>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</si>
  <si>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</si>
  <si>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</si>
  <si>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</si>
  <si>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</si>
  <si>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</si>
  <si>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</si>
  <si>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</si>
  <si>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</si>
  <si>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</si>
  <si>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</si>
  <si>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</si>
  <si>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</si>
  <si>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</si>
  <si>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</si>
  <si>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</si>
  <si>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</si>
  <si>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</si>
  <si>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</si>
  <si>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</si>
  <si>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</si>
  <si>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</si>
  <si>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</si>
  <si>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</si>
  <si>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</si>
  <si>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</si>
  <si>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</si>
  <si>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</si>
  <si>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</si>
  <si>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</si>
  <si>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</si>
  <si>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</si>
  <si>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</si>
  <si>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</si>
  <si>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</si>
  <si>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</si>
  <si>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</si>
  <si>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</si>
  <si>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</si>
  <si>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</si>
  <si>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</si>
  <si>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</si>
  <si>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</si>
  <si>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</si>
  <si>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</si>
  <si>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</si>
  <si>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</si>
  <si>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</si>
  <si>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</si>
  <si>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</si>
  <si>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</si>
  <si>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</si>
  <si>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</si>
  <si>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</si>
  <si>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</si>
  <si>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</si>
  <si>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</si>
  <si>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</si>
  <si>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</si>
  <si>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</si>
  <si>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</si>
  <si>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</si>
  <si>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</si>
  <si>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</si>
  <si>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</si>
  <si>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</si>
  <si>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</si>
  <si>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</si>
  <si>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</si>
  <si>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</si>
  <si>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</si>
  <si>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</si>
  <si>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</si>
  <si>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</si>
  <si>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</si>
  <si>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</si>
  <si>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</si>
  <si>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</si>
  <si>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</si>
  <si>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</si>
  <si>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</si>
  <si>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</si>
  <si>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</si>
  <si>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</si>
  <si>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</si>
  <si>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</si>
  <si>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</si>
  <si>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</si>
  <si>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</si>
  <si>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</si>
  <si>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</si>
  <si>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</si>
  <si>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</si>
  <si>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</si>
  <si>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</si>
  <si>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</si>
  <si>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</si>
  <si>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</si>
  <si>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</si>
  <si>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</si>
  <si>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</si>
  <si>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</si>
  <si>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</si>
  <si>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</si>
  <si>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</si>
  <si>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</si>
  <si>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</si>
  <si>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</si>
  <si>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</si>
  <si>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</si>
  <si>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</si>
  <si>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</si>
  <si>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</si>
  <si>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</si>
  <si>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</si>
  <si>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</si>
  <si>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</si>
  <si>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</si>
  <si>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</si>
  <si>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</si>
  <si>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</si>
  <si>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</si>
  <si>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</si>
  <si>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</si>
  <si>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</si>
  <si>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</si>
  <si>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</si>
  <si>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</si>
  <si>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</si>
  <si>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</si>
  <si>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</si>
  <si>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</si>
  <si>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</si>
  <si>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</si>
  <si>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</si>
  <si>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</si>
  <si>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</si>
  <si>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</si>
  <si>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</si>
  <si>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</si>
  <si>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</si>
  <si>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</si>
  <si>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</si>
  <si>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</si>
  <si>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</si>
  <si>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</si>
  <si>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</si>
  <si>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</si>
  <si>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</si>
  <si>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</si>
  <si>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</si>
  <si>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</si>
  <si>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</si>
  <si>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</si>
  <si>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</si>
  <si>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</si>
  <si>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</si>
  <si>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</si>
  <si>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</si>
  <si>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</si>
  <si>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</si>
  <si>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</si>
  <si>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</si>
  <si>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</si>
  <si>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</si>
  <si>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</si>
  <si>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</si>
  <si>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</si>
  <si>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</si>
  <si>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</si>
  <si>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</si>
  <si>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</si>
  <si>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</si>
  <si>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</si>
  <si>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</si>
  <si>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</si>
  <si>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</si>
  <si>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</si>
  <si>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</si>
  <si>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</si>
  <si>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</si>
  <si>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</si>
  <si>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</si>
  <si>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</si>
  <si>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</si>
  <si>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</si>
  <si>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</si>
  <si>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</si>
  <si>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</si>
  <si>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</si>
  <si>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</si>
  <si>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</si>
  <si>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</si>
  <si>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</si>
  <si>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</si>
  <si>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</si>
  <si>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</si>
  <si>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</si>
  <si>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</si>
  <si>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</si>
  <si>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</si>
  <si>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</si>
  <si>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</si>
  <si>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</si>
  <si>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</si>
  <si>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</si>
  <si>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</si>
  <si>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</si>
  <si>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</si>
  <si>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</si>
  <si>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</si>
  <si>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</si>
  <si>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</si>
  <si>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</si>
  <si>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</si>
  <si>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</si>
  <si>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</si>
  <si>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</si>
  <si>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</si>
  <si>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</si>
  <si>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</si>
  <si>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</si>
  <si>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</si>
  <si>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</si>
  <si>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</si>
  <si>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</si>
  <si>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</si>
  <si>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</si>
  <si>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</si>
  <si>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</si>
  <si>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</si>
  <si>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</si>
  <si>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</si>
  <si>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</si>
  <si>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</si>
  <si>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</si>
  <si>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</si>
  <si>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</si>
  <si>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</si>
  <si>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</si>
  <si>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</si>
  <si>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</si>
  <si>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</si>
  <si>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</si>
  <si>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</si>
  <si>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</si>
  <si>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</si>
  <si>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</si>
  <si>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</si>
  <si>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</si>
  <si>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</si>
  <si>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</si>
  <si>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</si>
  <si>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</si>
  <si>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</si>
  <si>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</si>
  <si>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</si>
  <si>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</si>
  <si>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</si>
  <si>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</si>
  <si>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</si>
  <si>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</si>
  <si>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</si>
  <si>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</si>
  <si>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</si>
  <si>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</si>
  <si>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</si>
  <si>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</si>
  <si>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</si>
  <si>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</si>
  <si>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</si>
  <si>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</si>
  <si>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</si>
  <si>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</si>
  <si>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</si>
  <si>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</si>
  <si>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</si>
  <si>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</si>
  <si>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</si>
  <si>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</si>
  <si>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</si>
  <si>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</si>
  <si>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</si>
  <si>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</si>
  <si>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</si>
  <si>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</si>
  <si>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</si>
  <si>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</si>
  <si>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</si>
  <si>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</si>
  <si>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</si>
  <si>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</si>
  <si>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</si>
  <si>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</si>
  <si>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</si>
  <si>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</si>
  <si>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</si>
  <si>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</si>
  <si>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</si>
  <si>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</si>
  <si>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</si>
  <si>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</si>
  <si>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</si>
  <si>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</si>
  <si>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</si>
  <si>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</si>
  <si>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</si>
  <si>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</si>
  <si>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</si>
  <si>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</si>
  <si>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</si>
  <si>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</si>
  <si>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</si>
  <si>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</si>
  <si>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</si>
  <si>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</si>
  <si>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</si>
  <si>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</si>
  <si>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</si>
  <si>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</si>
  <si>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</si>
  <si>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</si>
  <si>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</si>
  <si>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</si>
  <si>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</si>
  <si>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</si>
  <si>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</si>
  <si>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</si>
  <si>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</si>
  <si>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</si>
  <si>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</si>
  <si>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</si>
  <si>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</si>
  <si>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</si>
  <si>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</si>
  <si>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</si>
  <si>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</si>
  <si>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</si>
  <si>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</si>
  <si>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</si>
  <si>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</si>
  <si>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</si>
  <si>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</si>
  <si>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</si>
  <si>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</si>
  <si>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</si>
  <si>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</si>
  <si>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</si>
  <si>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</si>
  <si>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</si>
  <si>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</si>
  <si>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</si>
  <si>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</si>
  <si>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</si>
  <si>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</si>
  <si>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</si>
  <si>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</si>
  <si>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</si>
  <si>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</si>
  <si>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</si>
  <si>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</si>
  <si>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</si>
  <si>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</si>
  <si>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</si>
  <si>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</si>
  <si>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</si>
  <si>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</si>
  <si>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</si>
  <si>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</si>
  <si>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</si>
  <si>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</si>
  <si>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</si>
  <si>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</si>
  <si>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</si>
  <si>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</si>
  <si>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</si>
  <si>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</si>
  <si>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</si>
  <si>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</si>
  <si>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</si>
  <si>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</si>
  <si>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</si>
  <si>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</si>
  <si>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</si>
  <si>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</si>
  <si>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</si>
  <si>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</si>
  <si>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</si>
  <si>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</si>
  <si>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</si>
  <si>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</si>
  <si>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</si>
  <si>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</si>
  <si>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</si>
  <si>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</si>
  <si>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</si>
  <si>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</si>
  <si>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</si>
  <si>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</si>
  <si>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</si>
  <si>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</si>
  <si>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</si>
  <si>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</si>
  <si>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</si>
  <si>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</si>
  <si>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</si>
  <si>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</si>
  <si>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</si>
  <si>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</si>
  <si>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</si>
  <si>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</si>
  <si>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</si>
  <si>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</si>
  <si>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</si>
  <si>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</si>
  <si>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</si>
  <si>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</si>
  <si>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</si>
  <si>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</si>
  <si>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</si>
  <si>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</si>
  <si>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</si>
  <si>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</si>
  <si>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</si>
  <si>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</si>
  <si>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</si>
  <si>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</si>
  <si>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</si>
  <si>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</si>
  <si>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</si>
  <si>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</si>
  <si>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</si>
  <si>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</si>
  <si>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</si>
  <si>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</si>
  <si>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</si>
  <si>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</si>
  <si>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</si>
  <si>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</si>
  <si>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</si>
  <si>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</si>
  <si>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</si>
  <si>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</si>
  <si>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</si>
  <si>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</si>
  <si>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</si>
  <si>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</si>
  <si>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</si>
  <si>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</si>
  <si>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</si>
  <si>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</si>
  <si>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</si>
  <si>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</si>
  <si>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</si>
  <si>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</si>
  <si>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</si>
  <si>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</si>
  <si>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</si>
  <si>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</si>
  <si>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</si>
  <si>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</si>
  <si>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</si>
  <si>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</si>
  <si>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</si>
  <si>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</si>
  <si>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</si>
  <si>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</si>
  <si>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</si>
  <si>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</si>
  <si>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</si>
  <si>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</si>
  <si>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</si>
  <si>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</si>
  <si>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</si>
  <si>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</si>
  <si>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</si>
  <si>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</si>
  <si>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</si>
  <si>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</si>
  <si>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</si>
  <si>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</si>
  <si>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</si>
  <si>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</si>
  <si>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</si>
  <si>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</si>
  <si>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</si>
  <si>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</si>
  <si>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</si>
  <si>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</si>
  <si>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</si>
  <si>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</si>
  <si>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</si>
  <si>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</si>
  <si>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</si>
  <si>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</si>
  <si>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</si>
  <si>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</si>
  <si>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</si>
  <si>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</si>
  <si>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</si>
  <si>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</si>
  <si>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</si>
  <si>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</si>
  <si>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</si>
  <si>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</si>
  <si>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</si>
  <si>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</si>
  <si>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</si>
  <si>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</si>
  <si>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</si>
  <si>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</si>
  <si>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</si>
  <si>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</si>
  <si>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</si>
  <si>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</si>
  <si>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</si>
  <si>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</si>
  <si>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</si>
  <si>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</si>
  <si>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</si>
  <si>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</si>
  <si>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</si>
  <si>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</si>
  <si>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</si>
  <si>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</si>
  <si>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</si>
  <si>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</si>
  <si>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</si>
  <si>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</si>
  <si>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</si>
  <si>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</si>
  <si>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</si>
  <si>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</si>
  <si>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</si>
  <si>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</si>
  <si>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</si>
  <si>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</si>
  <si>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</si>
  <si>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</si>
  <si>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</si>
  <si>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</si>
  <si>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</si>
  <si>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</si>
  <si>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</si>
  <si>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</si>
  <si>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</si>
  <si>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</si>
  <si>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</si>
  <si>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</si>
  <si>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</si>
  <si>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</si>
  <si>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</si>
  <si>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</si>
  <si>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</si>
  <si>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</si>
  <si>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</si>
  <si>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</si>
  <si>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</si>
  <si>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</si>
  <si>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</si>
  <si>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</si>
  <si>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</si>
  <si>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</si>
  <si>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</si>
  <si>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</si>
  <si>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</si>
  <si>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</si>
  <si>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</si>
  <si>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</si>
  <si>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</si>
  <si>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</si>
  <si>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</si>
  <si>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</si>
  <si>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</si>
  <si>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</si>
  <si>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</si>
  <si>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</si>
  <si>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</si>
  <si>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</si>
  <si>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</si>
  <si>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</si>
  <si>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</si>
  <si>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</si>
  <si>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</si>
  <si>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</si>
  <si>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</si>
  <si>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</si>
  <si>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</si>
  <si>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</si>
  <si>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</si>
  <si>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</si>
  <si>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</si>
  <si>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</si>
  <si>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</si>
  <si>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</si>
  <si>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</si>
  <si>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</si>
  <si>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</si>
  <si>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</si>
  <si>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</si>
  <si>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</si>
  <si>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</si>
  <si>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</si>
  <si>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</si>
  <si>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</si>
  <si>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</si>
  <si>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</si>
  <si>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</si>
  <si>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</si>
  <si>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</si>
  <si>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</si>
  <si>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</si>
  <si>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</si>
  <si>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</si>
  <si>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</si>
  <si>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</si>
  <si>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</si>
  <si>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</si>
  <si>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</si>
  <si>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</si>
  <si>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</si>
  <si>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</si>
  <si>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</si>
  <si>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</si>
  <si>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</si>
  <si>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</si>
  <si>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</si>
  <si>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</si>
  <si>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</si>
  <si>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</si>
  <si>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</si>
  <si>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</si>
  <si>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</si>
  <si>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</si>
  <si>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</si>
  <si>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</si>
  <si>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</si>
  <si>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</si>
  <si>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</si>
  <si>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</si>
  <si>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</si>
  <si>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</si>
  <si>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</si>
  <si>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</si>
  <si>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</si>
  <si>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</si>
  <si>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</si>
  <si>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</si>
  <si>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</si>
  <si>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</si>
  <si>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</si>
  <si>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</si>
  <si>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</si>
  <si>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</si>
  <si>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</si>
  <si>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</si>
  <si>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</si>
  <si>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</si>
  <si>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</si>
  <si>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</si>
  <si>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</si>
  <si>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</si>
  <si>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</si>
  <si>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</si>
  <si>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</si>
  <si>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</si>
  <si>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</si>
  <si>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</si>
  <si>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</si>
  <si>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</si>
  <si>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</si>
  <si>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</si>
  <si>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</si>
  <si>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</si>
  <si>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</si>
  <si>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</si>
  <si>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</si>
  <si>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</si>
  <si>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</si>
  <si>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</si>
  <si>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</si>
  <si>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</si>
  <si>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</si>
  <si>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</si>
  <si>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</si>
  <si>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</si>
  <si>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</si>
  <si>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</si>
  <si>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</si>
  <si>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</si>
  <si>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</si>
  <si>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</si>
  <si>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</si>
  <si>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</si>
  <si>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</si>
  <si>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</si>
  <si>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</si>
  <si>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</si>
  <si>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</si>
  <si>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</si>
  <si>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</si>
  <si>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</si>
  <si>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</si>
  <si>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</si>
  <si>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</si>
  <si>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</si>
  <si>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</si>
  <si>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</si>
  <si>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</si>
  <si>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</si>
  <si>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</si>
  <si>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</si>
  <si>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</si>
  <si>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</si>
  <si>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</si>
  <si>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</si>
  <si>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</si>
  <si>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</si>
  <si>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</si>
  <si>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</si>
  <si>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</si>
  <si>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</si>
  <si>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</si>
  <si>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</si>
  <si>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</si>
  <si>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</si>
  <si>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</si>
  <si>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</si>
  <si>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</si>
  <si>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</si>
  <si>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</si>
  <si>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</si>
  <si>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</si>
  <si>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</si>
  <si>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</si>
  <si>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</si>
  <si>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</si>
  <si>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</si>
  <si>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</si>
  <si>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</si>
  <si>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</si>
  <si>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</si>
  <si>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</si>
  <si>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</si>
  <si>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</si>
  <si>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</si>
  <si>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</si>
  <si>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</si>
  <si>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</si>
  <si>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</si>
  <si>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</si>
  <si>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</si>
  <si>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</si>
  <si>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</si>
  <si>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</si>
  <si>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</si>
  <si>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</si>
  <si>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</si>
  <si>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</si>
  <si>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</si>
  <si>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</si>
  <si>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</si>
  <si>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</si>
  <si>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</si>
  <si>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</si>
  <si>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</si>
  <si>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</si>
  <si>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</si>
  <si>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</si>
  <si>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</si>
  <si>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</si>
  <si>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</si>
  <si>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</si>
  <si>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</si>
  <si>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</si>
  <si>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</si>
  <si>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</si>
  <si>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</si>
  <si>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</si>
  <si>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</si>
  <si>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</si>
  <si>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</si>
  <si>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</si>
  <si>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</si>
  <si>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</si>
  <si>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</si>
  <si>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</si>
  <si>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</si>
  <si>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</si>
  <si>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</si>
  <si>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</si>
  <si>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</si>
  <si>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</si>
  <si>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</si>
  <si>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</si>
  <si>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</si>
  <si>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</si>
  <si>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</si>
  <si>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</si>
  <si>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</si>
  <si>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</si>
  <si>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</si>
  <si>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</si>
  <si>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</si>
  <si>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</si>
  <si>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</si>
  <si>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</si>
  <si>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</si>
  <si>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</si>
  <si>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</si>
  <si>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</si>
  <si>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</si>
  <si>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</si>
  <si>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</si>
  <si>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</si>
  <si>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</si>
  <si>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</si>
  <si>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</si>
  <si>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</si>
  <si>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</si>
  <si>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</si>
  <si>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</si>
  <si>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</si>
  <si>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</si>
  <si>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</si>
  <si>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</si>
  <si>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</si>
  <si>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</si>
  <si>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</si>
  <si>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</si>
  <si>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</si>
  <si>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</si>
  <si>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</si>
  <si>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</si>
  <si>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</si>
  <si>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</si>
  <si>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</si>
  <si>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</si>
  <si>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</si>
  <si>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</si>
  <si>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</si>
  <si>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</si>
  <si>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</si>
  <si>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</si>
  <si>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</si>
  <si>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</si>
  <si>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</si>
  <si>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</si>
  <si>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</si>
  <si>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</si>
  <si>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</si>
  <si>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</si>
  <si>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</si>
  <si>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</si>
  <si>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</si>
  <si>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</si>
  <si>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</si>
  <si>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</si>
  <si>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</si>
  <si>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</si>
  <si>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</si>
  <si>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</si>
  <si>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</si>
  <si>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</si>
  <si>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</si>
  <si>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</si>
  <si>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</si>
  <si>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</si>
  <si>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</si>
  <si>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</si>
  <si>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</si>
  <si>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</si>
  <si>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</si>
  <si>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</si>
  <si>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</si>
  <si>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</si>
  <si>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</si>
  <si>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</si>
  <si>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</si>
  <si>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</si>
  <si>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</si>
  <si>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</si>
  <si>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</si>
  <si>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</si>
  <si>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</si>
  <si>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</si>
  <si>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</si>
  <si>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</si>
  <si>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</si>
  <si>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</si>
  <si>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</si>
  <si>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</si>
  <si>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</si>
  <si>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</si>
  <si>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</si>
  <si>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</si>
  <si>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</si>
  <si>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</si>
  <si>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</si>
  <si>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</si>
  <si>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</si>
  <si>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</si>
  <si>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</si>
  <si>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</si>
  <si>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</si>
  <si>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</si>
  <si>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</si>
  <si>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</si>
  <si>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</si>
  <si>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</si>
  <si>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</si>
  <si>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</si>
  <si>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</si>
  <si>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</si>
  <si>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</si>
  <si>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</si>
  <si>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</si>
  <si>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</si>
  <si>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</si>
  <si>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</si>
  <si>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</si>
  <si>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</si>
  <si>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</si>
  <si>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</si>
  <si>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</si>
  <si>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</si>
  <si>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</si>
  <si>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</si>
  <si>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</si>
  <si>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</si>
  <si>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</si>
  <si>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</si>
  <si>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</si>
  <si>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</si>
  <si>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</si>
  <si>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</si>
  <si>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</si>
  <si>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</si>
  <si>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</si>
  <si>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</si>
  <si>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</si>
  <si>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</si>
  <si>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</si>
  <si>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</si>
  <si>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</si>
  <si>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</si>
  <si>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</si>
  <si>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</si>
  <si>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</si>
  <si>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</si>
  <si>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</si>
  <si>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</si>
  <si>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</si>
  <si>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</si>
  <si>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</si>
  <si>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</si>
  <si>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</si>
  <si>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</si>
  <si>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</si>
  <si>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</si>
  <si>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</si>
  <si>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</si>
  <si>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</si>
  <si>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</si>
  <si>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</si>
  <si>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</si>
  <si>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</si>
  <si>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</si>
  <si>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</si>
  <si>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</si>
  <si>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</si>
  <si>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</si>
  <si>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</si>
  <si>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</si>
  <si>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</si>
  <si>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</si>
  <si>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</si>
  <si>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</si>
  <si>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</si>
  <si>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</si>
  <si>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</si>
  <si>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</si>
  <si>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</si>
  <si>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</si>
  <si>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</si>
  <si>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</si>
  <si>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</si>
  <si>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</si>
  <si>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</si>
  <si>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</si>
  <si>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</si>
  <si>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</si>
  <si>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</si>
  <si>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</si>
  <si>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</si>
  <si>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</si>
  <si>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</si>
  <si>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</si>
  <si>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</si>
  <si>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</si>
  <si>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</si>
  <si>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</si>
  <si>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</si>
  <si>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</si>
  <si>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</si>
  <si>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</si>
  <si>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</si>
  <si>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</si>
  <si>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</si>
  <si>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</si>
  <si>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</si>
  <si>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</si>
  <si>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</si>
  <si>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</si>
  <si>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</si>
  <si>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</si>
  <si>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</si>
  <si>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</si>
  <si>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</si>
  <si>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</si>
  <si>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</si>
  <si>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</si>
  <si>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</si>
  <si>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</si>
  <si>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</si>
  <si>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</si>
  <si>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</si>
  <si>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</si>
  <si>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</si>
  <si>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</si>
  <si>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</si>
  <si>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</si>
  <si>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</si>
  <si>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</si>
  <si>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</si>
  <si>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</si>
  <si>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</si>
  <si>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</si>
  <si>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</si>
  <si>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</si>
  <si>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</si>
  <si>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</si>
  <si>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</si>
  <si>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</si>
  <si>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</si>
  <si>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</si>
  <si>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</si>
  <si>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</si>
  <si>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</si>
  <si>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</si>
  <si>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</si>
  <si>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</si>
  <si>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</si>
  <si>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</si>
  <si>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</si>
  <si>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</si>
  <si>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</si>
  <si>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</si>
  <si>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</si>
  <si>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</si>
  <si>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</si>
  <si>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</si>
  <si>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</si>
  <si>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</si>
  <si>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</si>
  <si>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</si>
  <si>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</si>
  <si>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</si>
  <si>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</si>
  <si>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</si>
  <si>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</si>
  <si>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</si>
  <si>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</si>
  <si>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</si>
  <si>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</si>
  <si>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</si>
  <si>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</si>
  <si>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</si>
  <si>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</si>
  <si>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</si>
  <si>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</si>
  <si>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</si>
  <si>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</si>
  <si>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</si>
  <si>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</si>
  <si>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</si>
  <si>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</si>
  <si>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</si>
  <si>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</si>
  <si>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</si>
  <si>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</si>
  <si>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</si>
  <si>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</si>
  <si>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</si>
  <si>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</si>
  <si>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</si>
  <si>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</si>
  <si>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</si>
  <si>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</si>
  <si>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</si>
  <si>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</si>
  <si>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</si>
  <si>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</si>
  <si>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</si>
  <si>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</si>
  <si>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</si>
  <si>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</si>
  <si>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</si>
  <si>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</si>
  <si>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</si>
  <si>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</si>
  <si>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</si>
  <si>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</si>
  <si>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</si>
  <si>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</si>
  <si>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</si>
  <si>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</si>
  <si>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</si>
  <si>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</si>
  <si>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</si>
  <si>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</si>
  <si>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</si>
  <si>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</si>
  <si>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</si>
  <si>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</si>
  <si>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</si>
  <si>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</si>
  <si>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</si>
  <si>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</si>
  <si>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</si>
  <si>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</si>
  <si>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</si>
  <si>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</si>
  <si>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</si>
  <si>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</si>
  <si>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</si>
  <si>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</si>
  <si>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</si>
  <si>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</si>
  <si>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</si>
  <si>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</si>
  <si>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</si>
  <si>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</si>
  <si>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</si>
  <si>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</si>
  <si>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</si>
  <si>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</si>
  <si>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</si>
  <si>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</si>
  <si>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</si>
  <si>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</si>
  <si>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</si>
  <si>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</si>
  <si>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</si>
  <si>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</si>
  <si>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</si>
  <si>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</si>
  <si>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</si>
  <si>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</si>
  <si>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</si>
  <si>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</si>
  <si>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</si>
  <si>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</si>
  <si>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</si>
  <si>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</si>
  <si>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</si>
  <si>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</si>
  <si>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</si>
  <si>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</si>
  <si>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</si>
  <si>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</si>
  <si>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</si>
  <si>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</si>
  <si>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</si>
  <si>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</si>
  <si>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</si>
  <si>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</si>
  <si>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</si>
  <si>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</si>
  <si>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</si>
  <si>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</si>
  <si>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</si>
  <si>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</si>
  <si>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</si>
  <si>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</si>
  <si>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</si>
  <si>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</si>
  <si>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</si>
  <si>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</si>
  <si>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</si>
  <si>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</si>
  <si>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</si>
  <si>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</si>
  <si>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</si>
  <si>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</si>
  <si>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</si>
  <si>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</si>
  <si>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</si>
  <si>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</si>
  <si>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</si>
  <si>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</si>
  <si>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</si>
  <si>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</si>
  <si>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</si>
  <si>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</si>
  <si>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</si>
  <si>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</si>
  <si>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</si>
  <si>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</si>
  <si>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</si>
  <si>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</si>
  <si>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</si>
  <si>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</si>
  <si>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</si>
  <si>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</si>
  <si>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</si>
  <si>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</si>
  <si>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</si>
  <si>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</si>
  <si>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</si>
  <si>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</si>
  <si>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</si>
  <si>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</si>
  <si>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</si>
  <si>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</si>
  <si>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</si>
  <si>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</si>
  <si>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</si>
  <si>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</si>
  <si>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</si>
  <si>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</si>
  <si>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</si>
  <si>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</si>
  <si>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</si>
  <si>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</si>
  <si>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</si>
  <si>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</si>
  <si>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</si>
  <si>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</si>
  <si>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</si>
  <si>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</si>
  <si>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</si>
  <si>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</si>
  <si>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</si>
  <si>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</si>
  <si>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</si>
  <si>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</si>
  <si>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</si>
  <si>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</si>
  <si>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</si>
  <si>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</si>
  <si>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</si>
  <si>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</si>
  <si>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</si>
  <si>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</si>
  <si>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</si>
  <si>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</si>
  <si>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</si>
  <si>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</si>
  <si>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</si>
  <si>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</si>
  <si>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</si>
  <si>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</si>
  <si>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</si>
  <si>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</si>
  <si>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</si>
  <si>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</si>
  <si>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</si>
  <si>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</si>
  <si>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</si>
  <si>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</si>
  <si>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</si>
  <si>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</si>
  <si>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</si>
  <si>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</si>
  <si>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</si>
  <si>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</si>
  <si>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</si>
  <si>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</si>
  <si>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</si>
  <si>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</si>
  <si>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</si>
  <si>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</si>
  <si>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</si>
  <si>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</si>
  <si>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</si>
  <si>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</si>
  <si>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</si>
  <si>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</si>
  <si>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</si>
  <si>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</si>
  <si>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</si>
  <si>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</si>
  <si>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</si>
  <si>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</si>
  <si>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</si>
  <si>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</si>
  <si>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</si>
  <si>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</si>
  <si>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</si>
  <si>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</si>
  <si>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</si>
  <si>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</si>
  <si>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</si>
  <si>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</si>
  <si>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</si>
  <si>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</si>
  <si>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</si>
  <si>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</si>
  <si>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</si>
  <si>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</si>
  <si>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</si>
  <si>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</si>
  <si>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</si>
  <si>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</si>
  <si>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</si>
  <si>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</si>
  <si>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</si>
  <si>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</si>
  <si>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</si>
  <si>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</si>
  <si>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</si>
  <si>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</si>
  <si>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</si>
  <si>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</si>
  <si>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</si>
  <si>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</si>
  <si>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</si>
  <si>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</si>
  <si>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</si>
  <si>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</si>
  <si>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</si>
  <si>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</si>
  <si>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</si>
  <si>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</si>
  <si>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</si>
  <si>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</si>
  <si>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</si>
  <si>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</si>
  <si>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</si>
  <si>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</si>
  <si>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</si>
  <si>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</si>
  <si>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</si>
  <si>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</si>
  <si>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</si>
  <si>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</si>
  <si>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</si>
  <si>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</si>
  <si>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</si>
  <si>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</si>
  <si>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</si>
  <si>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</si>
  <si>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</si>
  <si>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</si>
  <si>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</si>
  <si>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</si>
  <si>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</si>
  <si>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</si>
  <si>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</si>
  <si>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</si>
  <si>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</si>
  <si>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</si>
  <si>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</si>
  <si>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</si>
  <si>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</si>
  <si>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</si>
  <si>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</si>
  <si>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</si>
  <si>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</si>
  <si>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</si>
  <si>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</si>
  <si>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</si>
  <si>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</si>
  <si>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</si>
  <si>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</si>
  <si>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</si>
  <si>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</si>
  <si>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</si>
  <si>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</si>
  <si>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</si>
  <si>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</si>
  <si>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</si>
  <si>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</si>
  <si>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</si>
  <si>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</si>
  <si>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</si>
  <si>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</si>
  <si>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</si>
  <si>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</si>
  <si>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</si>
  <si>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</si>
  <si>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</si>
  <si>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</si>
  <si>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</si>
  <si>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</si>
  <si>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</si>
  <si>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</si>
  <si>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</si>
  <si>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</si>
  <si>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</si>
  <si>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</si>
  <si>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</si>
  <si>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</si>
  <si>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</si>
  <si>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</si>
  <si>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</si>
  <si>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</si>
  <si>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</si>
  <si>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</si>
  <si>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</si>
  <si>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</si>
  <si>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</si>
  <si>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</si>
  <si>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</si>
  <si>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</si>
  <si>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</si>
  <si>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</si>
  <si>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</si>
  <si>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</si>
  <si>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</si>
  <si>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</si>
  <si>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</si>
  <si>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</si>
  <si>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</si>
  <si>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</si>
  <si>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</si>
  <si>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</si>
  <si>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</si>
  <si>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</si>
  <si>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</si>
  <si>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</si>
  <si>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</si>
  <si>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</si>
  <si>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</si>
  <si>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</si>
  <si>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</si>
  <si>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</si>
  <si>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</si>
  <si>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</si>
  <si>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</si>
  <si>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</si>
  <si>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</si>
  <si>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</si>
  <si>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</si>
  <si>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</si>
  <si>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</si>
  <si>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</si>
  <si>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</si>
  <si>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</si>
  <si>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</si>
  <si>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</si>
  <si>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</si>
  <si>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</si>
  <si>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</si>
  <si>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</si>
  <si>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</si>
  <si>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</si>
  <si>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</si>
  <si>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</si>
  <si>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</si>
  <si>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</si>
  <si>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</si>
  <si>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</si>
  <si>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</si>
  <si>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</si>
  <si>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</si>
  <si>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</si>
  <si>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</si>
  <si>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</si>
  <si>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</si>
  <si>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</si>
  <si>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</si>
  <si>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</si>
  <si>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</si>
  <si>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</si>
  <si>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</si>
  <si>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</si>
  <si>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</si>
  <si>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</si>
  <si>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</si>
  <si>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</si>
  <si>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</si>
  <si>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</si>
  <si>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</si>
  <si>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</si>
  <si>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</si>
  <si>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</si>
  <si>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</si>
  <si>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</si>
  <si>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</si>
  <si>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</si>
  <si>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</si>
  <si>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</si>
  <si>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</si>
  <si>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</si>
  <si>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</si>
  <si>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</si>
  <si>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</si>
  <si>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</si>
  <si>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</si>
  <si>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</si>
  <si>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</si>
  <si>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</si>
  <si>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</si>
  <si>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</si>
  <si>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</si>
  <si>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</si>
  <si>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</si>
  <si>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</si>
  <si>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</si>
  <si>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</si>
  <si>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</si>
  <si>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</si>
  <si>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</si>
  <si>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</si>
  <si>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</si>
  <si>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</si>
  <si>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</si>
  <si>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</si>
  <si>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</si>
  <si>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</si>
  <si>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</si>
  <si>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</si>
  <si>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</si>
  <si>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</si>
  <si>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</si>
  <si>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</si>
  <si>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</si>
  <si>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</si>
  <si>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</si>
  <si>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</si>
  <si>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</si>
  <si>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</si>
  <si>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</si>
  <si>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</si>
  <si>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</si>
  <si>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</si>
  <si>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</si>
  <si>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</si>
  <si>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</si>
  <si>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</si>
  <si>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</si>
  <si>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</si>
  <si>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</si>
  <si>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</si>
  <si>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</si>
  <si>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</si>
  <si>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</si>
  <si>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</si>
  <si>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</si>
  <si>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</si>
  <si>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</si>
  <si>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</si>
  <si>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</si>
  <si>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</si>
  <si>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</si>
  <si>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</si>
  <si>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</si>
  <si>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</si>
  <si>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</si>
  <si>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</si>
  <si>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</si>
  <si>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</si>
  <si>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</si>
  <si>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</si>
  <si>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</si>
  <si>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</si>
  <si>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</si>
  <si>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</si>
  <si>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</si>
  <si>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</si>
  <si>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</si>
  <si>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</si>
  <si>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</si>
  <si>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</si>
  <si>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</si>
  <si>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</si>
  <si>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</si>
  <si>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</si>
  <si>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</si>
  <si>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</si>
  <si>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</si>
  <si>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</si>
  <si>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</si>
  <si>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</si>
  <si>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</si>
  <si>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</si>
  <si>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</si>
  <si>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</si>
  <si>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</si>
  <si>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</si>
  <si>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</si>
  <si>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</si>
  <si>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</si>
  <si>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</si>
  <si>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</si>
  <si>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</si>
  <si>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</si>
  <si>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</si>
  <si>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</si>
  <si>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</si>
  <si>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</si>
  <si>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</si>
  <si>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</si>
  <si>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</si>
  <si>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</si>
  <si>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</si>
  <si>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</si>
  <si>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</si>
  <si>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</si>
  <si>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</si>
  <si>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</si>
  <si>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</si>
  <si>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</si>
  <si>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</si>
  <si>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</si>
  <si>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</si>
  <si>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</si>
  <si>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</si>
  <si>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</si>
  <si>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</si>
  <si>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</si>
  <si>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</si>
  <si>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</si>
  <si>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</si>
  <si>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</si>
  <si>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</si>
  <si>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</si>
  <si>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</si>
  <si>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</si>
  <si>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</si>
  <si>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</si>
  <si>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</si>
  <si>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</si>
  <si>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</si>
  <si>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</si>
  <si>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</si>
  <si>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</si>
  <si>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</si>
  <si>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</si>
  <si>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</si>
  <si>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</si>
  <si>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</si>
  <si>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</si>
  <si>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</si>
  <si>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</si>
  <si>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</si>
  <si>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</si>
  <si>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</si>
  <si>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</si>
  <si>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</si>
  <si>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</si>
  <si>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</si>
  <si>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</si>
  <si>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</si>
  <si>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</si>
  <si>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</si>
  <si>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</si>
  <si>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</si>
  <si>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</si>
  <si>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</si>
  <si>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</si>
  <si>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</si>
  <si>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</si>
  <si>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</si>
  <si>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</si>
  <si>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</si>
  <si>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</si>
  <si>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</si>
  <si>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</si>
  <si>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</si>
  <si>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</si>
  <si>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</si>
  <si>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</si>
  <si>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</si>
  <si>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</si>
  <si>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</si>
  <si>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</si>
  <si>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</si>
  <si>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</si>
  <si>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</si>
  <si>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</si>
  <si>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</si>
  <si>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</si>
  <si>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</si>
  <si>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</si>
  <si>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</si>
  <si>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</si>
  <si>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</si>
  <si>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</si>
  <si>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</si>
  <si>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</si>
  <si>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</si>
  <si>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</si>
  <si>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</si>
  <si>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</si>
  <si>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</si>
  <si>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</si>
  <si>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</si>
  <si>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</si>
  <si>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</si>
  <si>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</si>
  <si>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</si>
  <si>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</si>
  <si>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</si>
  <si>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</si>
  <si>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</si>
  <si>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</si>
  <si>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</si>
  <si>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</si>
  <si>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</si>
  <si>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</si>
  <si>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</si>
  <si>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</si>
  <si>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</si>
  <si>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</si>
  <si>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</si>
  <si>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</si>
  <si>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</si>
  <si>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</si>
  <si>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</si>
  <si>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</si>
  <si>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</si>
  <si>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</si>
  <si>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</si>
  <si>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</si>
  <si>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</si>
  <si>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</si>
  <si>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</si>
  <si>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</si>
  <si>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</si>
  <si>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</si>
  <si>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</si>
  <si>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</si>
  <si>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</si>
  <si>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</si>
  <si>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</si>
  <si>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</si>
  <si>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</si>
  <si>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</si>
  <si>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</si>
  <si>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</si>
  <si>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</si>
  <si>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</si>
  <si>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</si>
  <si>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</si>
  <si>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</si>
  <si>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</si>
  <si>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</si>
  <si>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</si>
  <si>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</si>
  <si>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</si>
  <si>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</si>
  <si>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</si>
  <si>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</si>
  <si>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</si>
  <si>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</si>
  <si>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</si>
  <si>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</si>
  <si>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</si>
  <si>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</si>
  <si>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</si>
  <si>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</si>
  <si>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</si>
  <si>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</si>
  <si>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</si>
  <si>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</si>
  <si>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</si>
  <si>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</si>
  <si>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</si>
  <si>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</si>
  <si>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</si>
  <si>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</si>
  <si>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</si>
  <si>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</si>
  <si>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</si>
  <si>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</si>
  <si>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</si>
  <si>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</si>
  <si>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</si>
  <si>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</si>
  <si>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</si>
  <si>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</si>
  <si>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</si>
  <si>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</si>
  <si>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</si>
  <si>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</si>
  <si>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</si>
  <si>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</si>
  <si>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</si>
  <si>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</si>
  <si>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</si>
  <si>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</si>
  <si>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</si>
  <si>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</si>
  <si>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</si>
  <si>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</si>
  <si>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</si>
  <si>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</si>
  <si>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</si>
  <si>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</si>
  <si>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</si>
  <si>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</si>
  <si>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</si>
  <si>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</si>
  <si>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</si>
  <si>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</si>
  <si>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</si>
  <si>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</si>
  <si>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</si>
  <si>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</si>
  <si>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</si>
  <si>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</si>
  <si>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</si>
  <si>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</si>
  <si>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</si>
  <si>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</si>
  <si>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</si>
  <si>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</si>
  <si>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</si>
  <si>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</si>
  <si>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</si>
  <si>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</si>
  <si>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</si>
  <si>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</si>
  <si>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</si>
  <si>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</si>
  <si>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</si>
  <si>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</si>
  <si>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</si>
  <si>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</si>
  <si>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</si>
  <si>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</si>
  <si>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</si>
  <si>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</si>
  <si>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</si>
  <si>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</si>
  <si>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</si>
  <si>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</si>
  <si>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</si>
  <si>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</si>
  <si>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</si>
  <si>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</si>
  <si>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</si>
  <si>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</si>
  <si>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</si>
  <si>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</si>
  <si>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</si>
  <si>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</si>
  <si>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</si>
  <si>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</si>
  <si>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</si>
  <si>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</si>
  <si>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</si>
  <si>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</si>
  <si>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</si>
  <si>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</si>
  <si>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</si>
  <si>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</si>
  <si>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</si>
  <si>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</si>
  <si>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</si>
  <si>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</si>
  <si>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</si>
  <si>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</si>
  <si>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</si>
  <si>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</si>
  <si>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</si>
  <si>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</si>
  <si>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</si>
  <si>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</si>
  <si>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</si>
  <si>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</si>
  <si>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</si>
  <si>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</si>
  <si>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</si>
  <si>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</si>
  <si>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</si>
  <si>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</si>
  <si>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</si>
  <si>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</si>
  <si>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</si>
  <si>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</si>
  <si>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</si>
  <si>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</si>
  <si>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</si>
  <si>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</si>
  <si>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</si>
  <si>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</si>
  <si>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</si>
  <si>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</si>
  <si>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</si>
  <si>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</si>
  <si>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</si>
  <si>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</si>
  <si>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</si>
  <si>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</si>
  <si>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</si>
  <si>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</si>
  <si>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</si>
  <si>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</si>
  <si>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</si>
  <si>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</si>
  <si>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</si>
  <si>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</si>
  <si>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</si>
  <si>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</si>
  <si>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</si>
  <si>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</si>
  <si>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</si>
  <si>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</si>
  <si>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</si>
  <si>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</si>
  <si>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</si>
  <si>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</si>
  <si>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</si>
  <si>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</si>
  <si>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</si>
  <si>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</si>
  <si>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</si>
  <si>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</si>
  <si>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</si>
  <si>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</si>
  <si>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</si>
  <si>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</si>
  <si>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</si>
  <si>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</si>
  <si>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</si>
  <si>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</si>
  <si>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</si>
  <si>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</si>
  <si>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</si>
  <si>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</si>
  <si>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</si>
  <si>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</si>
  <si>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</si>
  <si>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</si>
  <si>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</si>
  <si>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</si>
  <si>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</si>
  <si>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</si>
  <si>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</si>
  <si>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</si>
  <si>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</si>
  <si>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</si>
  <si>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</si>
  <si>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</si>
  <si>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</si>
  <si>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</si>
  <si>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</si>
  <si>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</si>
  <si>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</si>
  <si>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</si>
  <si>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</si>
  <si>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</si>
  <si>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</si>
  <si>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</si>
  <si>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</si>
  <si>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</si>
  <si>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</si>
  <si>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</si>
  <si>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</si>
  <si>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</si>
  <si>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</si>
  <si>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</si>
  <si>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</si>
  <si>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</si>
  <si>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</si>
  <si>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</si>
  <si>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</si>
  <si>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</si>
  <si>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</si>
  <si>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</si>
  <si>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</si>
  <si>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</si>
  <si>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</si>
  <si>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</si>
  <si>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</si>
  <si>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</si>
  <si>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</si>
  <si>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</si>
  <si>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</si>
  <si>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</si>
  <si>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</si>
  <si>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</si>
  <si>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</si>
  <si>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</si>
  <si>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</si>
  <si>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</si>
  <si>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</si>
  <si>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</si>
  <si>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</si>
  <si>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</si>
  <si>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</si>
  <si>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</si>
  <si>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</si>
  <si>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</si>
  <si>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</si>
  <si>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</si>
  <si>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</si>
  <si>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</si>
  <si>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</si>
  <si>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</si>
  <si>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</si>
  <si>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</si>
  <si>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</si>
  <si>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</si>
  <si>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</si>
  <si>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</si>
  <si>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</si>
  <si>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</si>
  <si>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</si>
  <si>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</si>
  <si>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</si>
  <si>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</si>
  <si>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</si>
  <si>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</si>
  <si>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</si>
  <si>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</si>
  <si>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</si>
  <si>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</si>
  <si>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</si>
  <si>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</si>
  <si>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</si>
  <si>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</si>
  <si>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</si>
  <si>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</si>
  <si>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</si>
  <si>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</si>
  <si>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</si>
  <si>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</si>
  <si>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</si>
  <si>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</si>
  <si>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</si>
  <si>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</si>
  <si>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</si>
  <si>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</si>
  <si>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</si>
  <si>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</si>
  <si>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</si>
  <si>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</si>
  <si>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</si>
  <si>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</si>
  <si>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</si>
  <si>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</si>
  <si>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</si>
  <si>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</si>
  <si>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</si>
  <si>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</si>
  <si>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</si>
  <si>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</si>
  <si>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</si>
  <si>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</si>
  <si>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</si>
  <si>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</si>
  <si>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</si>
  <si>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</si>
  <si>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</si>
  <si>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</si>
  <si>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</si>
  <si>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</si>
  <si>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</si>
  <si>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</si>
  <si>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</si>
  <si>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</si>
  <si>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</si>
  <si>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</si>
  <si>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</si>
  <si>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</si>
  <si>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</si>
  <si>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</si>
  <si>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</si>
  <si>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</si>
  <si>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</si>
  <si>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</si>
  <si>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</si>
  <si>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</si>
  <si>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</si>
  <si>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</si>
  <si>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</si>
  <si>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</si>
  <si>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</si>
  <si>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</si>
  <si>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</si>
  <si>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</si>
  <si>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</si>
  <si>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</si>
  <si>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</si>
  <si>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</si>
  <si>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</si>
  <si>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</si>
  <si>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</si>
  <si>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</si>
  <si>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</si>
  <si>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</si>
  <si>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</si>
  <si>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</si>
  <si>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</si>
  <si>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</si>
  <si>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</si>
  <si>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</si>
  <si>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</si>
  <si>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</si>
  <si>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</si>
  <si>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</si>
  <si>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</si>
  <si>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</si>
  <si>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</si>
  <si>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</si>
  <si>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</si>
  <si>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</si>
  <si>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</si>
  <si>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</si>
  <si>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</si>
  <si>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</si>
  <si>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</si>
  <si>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</si>
  <si>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</si>
  <si>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</si>
  <si>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</si>
  <si>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</si>
  <si>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</si>
  <si>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</si>
  <si>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</si>
  <si>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</si>
  <si>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</si>
  <si>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</si>
  <si>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</si>
  <si>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</si>
  <si>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</si>
  <si>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</si>
  <si>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</si>
  <si>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</si>
  <si>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</si>
  <si>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</si>
  <si>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</si>
  <si>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</si>
  <si>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</si>
  <si>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</si>
  <si>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</si>
  <si>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</si>
  <si>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</si>
  <si>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</si>
  <si>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</si>
  <si>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</si>
  <si>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</si>
  <si>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</si>
  <si>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</si>
  <si>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</si>
  <si>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</si>
  <si>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</si>
  <si>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</si>
  <si>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</si>
  <si>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</si>
  <si>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</si>
  <si>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</si>
  <si>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</si>
  <si>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</si>
  <si>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</si>
  <si>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</si>
  <si>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</si>
  <si>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</si>
  <si>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</si>
  <si>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</si>
  <si>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</si>
  <si>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</si>
  <si>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</si>
  <si>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</si>
  <si>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</si>
  <si>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</si>
  <si>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</si>
  <si>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</si>
  <si>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</si>
  <si>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</si>
  <si>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</si>
  <si>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</si>
  <si>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</si>
  <si>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</si>
  <si>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</si>
  <si>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</si>
  <si>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</si>
  <si>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</si>
  <si>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</si>
  <si>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</si>
  <si>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</si>
  <si>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</si>
  <si>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</si>
  <si>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</si>
  <si>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</si>
  <si>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</si>
  <si>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</si>
  <si>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</si>
  <si>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</si>
  <si>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</si>
  <si>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</si>
  <si>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</si>
  <si>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</si>
  <si>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</si>
  <si>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</si>
  <si>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</si>
  <si>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</si>
  <si>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</si>
  <si>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</si>
  <si>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</si>
  <si>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</si>
  <si>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</si>
  <si>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</si>
  <si>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</si>
  <si>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</si>
  <si>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</si>
  <si>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</si>
  <si>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</si>
  <si>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</si>
  <si>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</si>
  <si>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</si>
  <si>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</si>
  <si>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</si>
  <si>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</si>
  <si>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</si>
  <si>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</si>
  <si>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</si>
  <si>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</si>
  <si>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</si>
  <si>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</si>
  <si>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</si>
  <si>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</si>
  <si>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</si>
  <si>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</si>
  <si>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</si>
  <si>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</si>
  <si>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</si>
  <si>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</si>
  <si>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</si>
  <si>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</si>
  <si>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</si>
  <si>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</si>
  <si>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</si>
  <si>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</si>
  <si>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</si>
  <si>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</si>
  <si>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</si>
  <si>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</si>
  <si>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</si>
  <si>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</si>
  <si>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</si>
  <si>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</si>
  <si>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</si>
  <si>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</si>
  <si>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</si>
  <si>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</si>
  <si>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</si>
  <si>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</si>
  <si>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</si>
  <si>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</si>
  <si>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</si>
  <si>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</si>
  <si>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</si>
  <si>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</si>
  <si>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</si>
  <si>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</si>
  <si>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</si>
  <si>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</si>
  <si>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</si>
  <si>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</si>
  <si>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</si>
  <si>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</si>
  <si>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</si>
  <si>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</si>
  <si>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</si>
  <si>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</si>
  <si>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</si>
  <si>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</si>
  <si>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</si>
  <si>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</si>
  <si>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</si>
  <si>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</si>
  <si>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</si>
  <si>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</si>
  <si>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</si>
  <si>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</si>
  <si>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</si>
  <si>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</si>
  <si>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</si>
  <si>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</si>
  <si>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</si>
  <si>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</si>
  <si>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</si>
  <si>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</si>
  <si>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</si>
  <si>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</si>
  <si>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</si>
  <si>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</si>
  <si>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</si>
  <si>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</si>
  <si>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</si>
  <si>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</si>
  <si>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</si>
  <si>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</si>
  <si>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</si>
  <si>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</si>
  <si>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</si>
  <si>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</si>
  <si>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</si>
  <si>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</si>
  <si>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</si>
  <si>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</si>
  <si>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</si>
  <si>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</si>
  <si>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</si>
  <si>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</si>
  <si>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</si>
  <si>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</si>
  <si>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</si>
  <si>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</si>
  <si>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</si>
  <si>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</si>
  <si>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</si>
  <si>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</si>
  <si>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</si>
  <si>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</si>
  <si>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</si>
  <si>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</si>
  <si>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</si>
  <si>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</si>
  <si>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</si>
  <si>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</si>
  <si>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</si>
  <si>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</si>
  <si>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</si>
  <si>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</si>
  <si>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</si>
  <si>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</si>
  <si>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</si>
  <si>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</si>
  <si>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</si>
  <si>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</si>
  <si>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</si>
  <si>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</si>
  <si>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</si>
  <si>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</si>
  <si>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</si>
  <si>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</si>
  <si>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</si>
  <si>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</si>
  <si>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</si>
  <si>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</si>
  <si>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</si>
  <si>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</si>
  <si>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</si>
  <si>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</si>
  <si>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</si>
  <si>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</si>
  <si>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</si>
  <si>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</si>
  <si>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</si>
  <si>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</si>
  <si>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</si>
  <si>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</si>
  <si>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</si>
  <si>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</si>
  <si>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</si>
  <si>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</si>
  <si>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</si>
  <si>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</si>
  <si>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</si>
  <si>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</si>
  <si>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</si>
  <si>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</si>
  <si>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</si>
  <si>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</si>
  <si>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</si>
  <si>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</si>
  <si>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</si>
  <si>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</si>
  <si>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</si>
  <si>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</si>
  <si>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</si>
  <si>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</si>
  <si>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</si>
  <si>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</si>
  <si>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</si>
  <si>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</si>
  <si>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</si>
  <si>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</si>
  <si>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</si>
  <si>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</si>
  <si>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</si>
  <si>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</si>
  <si>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</si>
  <si>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</si>
  <si>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</si>
  <si>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</si>
  <si>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</si>
  <si>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</si>
  <si>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</si>
  <si>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</si>
  <si>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</si>
  <si>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</si>
  <si>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</si>
  <si>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</si>
  <si>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</si>
  <si>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</si>
  <si>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</si>
  <si>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</si>
  <si>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</si>
  <si>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</si>
  <si>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</si>
  <si>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</si>
  <si>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</si>
  <si>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</si>
  <si>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</si>
  <si>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</si>
  <si>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</si>
  <si>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</si>
  <si>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</si>
  <si>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</si>
  <si>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</si>
  <si>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</si>
  <si>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</si>
  <si>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</si>
  <si>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</si>
  <si>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</si>
  <si>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</si>
  <si>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</si>
  <si>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</si>
  <si>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</si>
  <si>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</si>
  <si>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</si>
  <si>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</si>
  <si>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</si>
  <si>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</si>
  <si>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</si>
  <si>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</si>
  <si>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</si>
  <si>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</si>
  <si>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</si>
  <si>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</si>
  <si>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</si>
  <si>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</si>
  <si>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</si>
  <si>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</si>
  <si>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</si>
  <si>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</si>
  <si>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</si>
  <si>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</si>
  <si>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</si>
  <si>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</si>
  <si>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</si>
  <si>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</si>
  <si>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</si>
  <si>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</si>
  <si>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</si>
  <si>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</si>
  <si>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</si>
  <si>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</si>
  <si>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</si>
  <si>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</si>
  <si>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</si>
  <si>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</si>
  <si>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</si>
  <si>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</si>
  <si>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</si>
  <si>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</si>
  <si>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</si>
  <si>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</si>
  <si>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</si>
  <si>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</si>
  <si>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</si>
  <si>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</si>
  <si>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</si>
  <si>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</si>
  <si>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</si>
  <si>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</si>
  <si>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</si>
  <si>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</si>
  <si>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</si>
  <si>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</si>
  <si>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</si>
  <si>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</si>
  <si>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</si>
  <si>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</si>
  <si>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</si>
  <si>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</si>
  <si>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</si>
  <si>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</si>
  <si>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</si>
  <si>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</si>
  <si>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</si>
  <si>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</si>
  <si>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</si>
  <si>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</si>
  <si>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</si>
  <si>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</si>
  <si>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</si>
  <si>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</si>
  <si>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</si>
  <si>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</si>
  <si>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</si>
  <si>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</si>
  <si>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</si>
  <si>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</si>
  <si>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</si>
  <si>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</si>
  <si>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</si>
  <si>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</si>
  <si>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</si>
  <si>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</si>
  <si>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</si>
  <si>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</si>
  <si>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</si>
  <si>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</si>
  <si>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</si>
  <si>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</si>
  <si>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</si>
  <si>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</si>
  <si>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</si>
  <si>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</si>
  <si>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</si>
  <si>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</si>
  <si>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</si>
  <si>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</si>
  <si>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</si>
  <si>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</si>
  <si>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</si>
  <si>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</si>
  <si>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</si>
  <si>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</si>
  <si>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</si>
  <si>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</si>
  <si>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</si>
  <si>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</si>
  <si>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</si>
  <si>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</si>
  <si>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</si>
  <si>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</si>
  <si>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</si>
  <si>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</si>
  <si>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</si>
  <si>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</si>
  <si>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</si>
  <si>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</si>
  <si>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</si>
  <si>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</si>
  <si>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</si>
  <si>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</si>
  <si>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</si>
  <si>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</si>
  <si>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</si>
  <si>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</si>
  <si>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</si>
  <si>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</si>
  <si>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</si>
  <si>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</si>
  <si>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</si>
  <si>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</si>
  <si>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</si>
  <si>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</si>
  <si>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</si>
  <si>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</si>
  <si>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</si>
  <si>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</si>
  <si>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</si>
  <si>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</si>
  <si>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</si>
  <si>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</si>
  <si>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</si>
  <si>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</si>
  <si>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</si>
  <si>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</si>
  <si>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</si>
  <si>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</si>
  <si>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</si>
  <si>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</si>
  <si>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</si>
  <si>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</si>
  <si>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</si>
  <si>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</si>
  <si>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</si>
  <si>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</si>
  <si>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</si>
  <si>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</si>
  <si>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</si>
  <si>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</si>
  <si>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</si>
  <si>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</si>
  <si>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</si>
  <si>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</si>
  <si>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</si>
  <si>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</si>
  <si>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</si>
  <si>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</si>
  <si>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</si>
  <si>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</si>
  <si>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</si>
  <si>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</si>
  <si>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</si>
  <si>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</si>
  <si>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</si>
  <si>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</si>
  <si>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</si>
  <si>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</si>
  <si>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</si>
  <si>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</si>
  <si>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</si>
  <si>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</si>
  <si>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</si>
  <si>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</si>
  <si>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</si>
  <si>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</si>
  <si>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</si>
  <si>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</si>
  <si>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</si>
  <si>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</si>
  <si>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</si>
  <si>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</si>
  <si>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</si>
  <si>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</si>
  <si>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</si>
  <si>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</si>
  <si>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</si>
  <si>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</si>
  <si>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</si>
  <si>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</si>
  <si>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</si>
  <si>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</si>
  <si>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</si>
  <si>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</si>
  <si>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</si>
  <si>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</si>
  <si>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</si>
  <si>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</si>
  <si>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</si>
  <si>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</si>
  <si>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</si>
  <si>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</si>
  <si>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</si>
  <si>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</si>
  <si>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</si>
  <si>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</si>
  <si>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</si>
  <si>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</si>
  <si>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</si>
  <si>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</si>
  <si>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</si>
  <si>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</si>
  <si>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</si>
  <si>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</si>
  <si>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</si>
  <si>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</si>
  <si>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</si>
  <si>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</si>
  <si>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</si>
  <si>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</si>
  <si>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</si>
  <si>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</si>
  <si>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</si>
  <si>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</si>
  <si>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</si>
  <si>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</si>
  <si>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</si>
  <si>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</si>
  <si>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</si>
  <si>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</si>
  <si>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</si>
  <si>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</si>
  <si>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</si>
  <si>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</si>
  <si>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</si>
  <si>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</si>
  <si>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</si>
  <si>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</si>
  <si>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</si>
  <si>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</si>
  <si>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</si>
  <si>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</si>
  <si>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</si>
  <si>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</si>
  <si>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</si>
  <si>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</si>
  <si>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</si>
  <si>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</si>
  <si>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</si>
  <si>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</si>
  <si>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</si>
  <si>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</si>
  <si>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</si>
  <si>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</si>
  <si>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</si>
  <si>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</si>
  <si>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</si>
  <si>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</si>
  <si>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</si>
  <si>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</si>
  <si>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</si>
  <si>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</si>
  <si>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</si>
  <si>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</si>
  <si>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</si>
  <si>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</si>
  <si>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</si>
  <si>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</si>
  <si>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</si>
  <si>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</si>
  <si>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</si>
  <si>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</si>
  <si>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</si>
  <si>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</si>
  <si>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</si>
  <si>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</si>
  <si>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</si>
  <si>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</si>
  <si>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</si>
  <si>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</si>
  <si>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</si>
  <si>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</si>
  <si>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</si>
  <si>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</si>
  <si>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</si>
  <si>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</si>
  <si>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</si>
  <si>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</si>
  <si>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</si>
  <si>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</si>
  <si>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</si>
  <si>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</si>
  <si>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</si>
  <si>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</si>
  <si>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</si>
  <si>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</si>
  <si>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</si>
  <si>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</si>
  <si>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</si>
  <si>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</si>
  <si>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</si>
  <si>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</si>
  <si>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</si>
  <si>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</si>
  <si>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</si>
  <si>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</si>
  <si>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</si>
  <si>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</si>
  <si>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</si>
  <si>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</si>
  <si>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</si>
  <si>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</si>
  <si>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</si>
  <si>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</si>
  <si>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</si>
  <si>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</si>
  <si>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</si>
  <si>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</si>
  <si>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</si>
  <si>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</si>
  <si>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</si>
  <si>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</si>
  <si>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</si>
  <si>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</si>
  <si>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</si>
  <si>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</si>
  <si>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</si>
  <si>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</si>
  <si>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</si>
  <si>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</si>
  <si>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</si>
  <si>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</si>
  <si>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</si>
  <si>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</si>
  <si>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</si>
  <si>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</si>
  <si>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</si>
  <si>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</si>
  <si>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</si>
  <si>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</si>
  <si>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</si>
  <si>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</si>
  <si>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</si>
  <si>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</si>
  <si>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</si>
  <si>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</si>
  <si>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</si>
  <si>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</si>
  <si>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</si>
  <si>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</si>
  <si>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</si>
  <si>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</si>
  <si>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</si>
  <si>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</si>
  <si>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</si>
  <si>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</si>
  <si>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</si>
  <si>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</si>
  <si>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</si>
  <si>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</si>
  <si>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</si>
  <si>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</si>
  <si>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</si>
  <si>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</si>
  <si>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</si>
  <si>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</si>
  <si>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</si>
  <si>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</si>
  <si>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</si>
  <si>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</si>
  <si>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</si>
  <si>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</si>
  <si>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</si>
  <si>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</si>
  <si>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</si>
  <si>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</si>
  <si>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</si>
  <si>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</si>
  <si>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</si>
  <si>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</si>
  <si>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</si>
  <si>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</si>
  <si>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</si>
  <si>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</si>
  <si>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</si>
  <si>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</si>
  <si>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</si>
  <si>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</si>
  <si>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</si>
  <si>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</si>
  <si>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</si>
  <si>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</si>
  <si>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</si>
  <si>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</si>
  <si>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</si>
  <si>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</si>
  <si>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</si>
  <si>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</si>
  <si>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</si>
  <si>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</si>
  <si>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</si>
  <si>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</si>
  <si>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</si>
  <si>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</si>
  <si>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</si>
  <si>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</si>
  <si>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</si>
  <si>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</si>
  <si>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</si>
  <si>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</si>
  <si>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</si>
  <si>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</si>
  <si>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</si>
  <si>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</si>
  <si>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</si>
  <si>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</si>
  <si>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</si>
  <si>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</si>
  <si>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</si>
  <si>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</si>
  <si>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</si>
  <si>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</si>
  <si>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</si>
  <si>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</si>
  <si>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</si>
  <si>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</si>
  <si>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</si>
  <si>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</si>
  <si>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</si>
  <si>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</si>
  <si>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</si>
  <si>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</si>
  <si>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</si>
  <si>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</si>
  <si>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</si>
  <si>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</si>
  <si>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</si>
  <si>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</si>
  <si>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</si>
  <si>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</si>
  <si>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</si>
  <si>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</si>
  <si>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</si>
  <si>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</si>
  <si>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</si>
  <si>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</si>
  <si>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</si>
  <si>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</si>
  <si>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</si>
  <si>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</si>
  <si>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</si>
  <si>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</si>
  <si>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</si>
  <si>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</si>
  <si>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</si>
  <si>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</si>
  <si>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</si>
  <si>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</si>
  <si>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</si>
  <si>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</si>
  <si>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</si>
  <si>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</si>
  <si>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</si>
  <si>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</si>
  <si>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</si>
  <si>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</si>
  <si>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</si>
  <si>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</si>
  <si>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</si>
  <si>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</si>
  <si>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</si>
  <si>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</si>
  <si>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</si>
  <si>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</si>
  <si>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</si>
  <si>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</si>
  <si>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</si>
  <si>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</si>
  <si>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</si>
  <si>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</si>
  <si>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</si>
  <si>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</si>
  <si>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</si>
  <si>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</si>
  <si>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</si>
  <si>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</si>
  <si>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</si>
  <si>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</si>
  <si>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</si>
  <si>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</si>
  <si>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</si>
  <si>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</si>
  <si>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</si>
  <si>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</si>
  <si>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</si>
  <si>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</si>
  <si>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</si>
  <si>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</si>
  <si>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</si>
  <si>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</si>
  <si>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</si>
  <si>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</si>
  <si>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</si>
  <si>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</si>
  <si>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</si>
  <si>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</si>
  <si>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</si>
  <si>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</si>
  <si>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</si>
  <si>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</si>
  <si>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</si>
  <si>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</si>
  <si>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</si>
  <si>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</si>
  <si>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</si>
  <si>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</si>
  <si>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</si>
  <si>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</si>
  <si>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</si>
  <si>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</si>
  <si>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</si>
  <si>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</si>
  <si>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</si>
  <si>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</si>
  <si>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</si>
  <si>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</si>
  <si>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</si>
  <si>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</si>
  <si>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</si>
  <si>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</si>
  <si>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</si>
  <si>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</si>
  <si>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</si>
  <si>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</si>
  <si>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</si>
  <si>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</si>
  <si>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</si>
  <si>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</si>
  <si>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</si>
  <si>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</si>
  <si>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</si>
  <si>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</si>
  <si>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</si>
  <si>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</si>
  <si>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</si>
  <si>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</si>
  <si>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</si>
  <si>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</si>
  <si>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</si>
  <si>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</si>
  <si>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</si>
  <si>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</si>
  <si>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</si>
  <si>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</si>
  <si>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</si>
  <si>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</si>
  <si>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</si>
  <si>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</si>
  <si>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</si>
  <si>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</si>
  <si>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</si>
  <si>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</si>
  <si>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</si>
  <si>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</si>
  <si>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</si>
  <si>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</si>
  <si>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</si>
  <si>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</si>
  <si>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</si>
  <si>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</si>
  <si>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</si>
  <si>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</si>
  <si>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</si>
  <si>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</si>
  <si>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</si>
  <si>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</si>
  <si>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</si>
  <si>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</si>
  <si>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</si>
  <si>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</si>
  <si>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</si>
  <si>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</si>
  <si>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</si>
  <si>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</si>
  <si>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</si>
  <si>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</si>
  <si>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</si>
  <si>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</si>
  <si>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</si>
  <si>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</si>
  <si>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</si>
  <si>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</si>
  <si>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</si>
  <si>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</si>
  <si>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</si>
  <si>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</si>
  <si>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</si>
  <si>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</si>
  <si>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</si>
  <si>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</si>
  <si>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</si>
  <si>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</si>
  <si>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</si>
  <si>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</si>
  <si>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</si>
  <si>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</si>
  <si>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</si>
  <si>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</si>
  <si>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</si>
  <si>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</si>
  <si>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</si>
  <si>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</si>
  <si>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</si>
  <si>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</si>
  <si>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</si>
  <si>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</si>
  <si>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</si>
  <si>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</si>
  <si>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</si>
  <si>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</si>
  <si>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</si>
  <si>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</si>
  <si>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</si>
  <si>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</si>
  <si>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</si>
  <si>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</si>
  <si>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</si>
  <si>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</si>
  <si>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</si>
  <si>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</si>
  <si>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</si>
  <si>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</si>
  <si>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</si>
  <si>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</si>
  <si>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</si>
  <si>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</si>
  <si>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</si>
  <si>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</si>
  <si>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</si>
  <si>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</si>
  <si>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</si>
  <si>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</si>
  <si>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</si>
  <si>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</si>
  <si>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</si>
  <si>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</si>
  <si>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</si>
  <si>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</si>
  <si>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</si>
  <si>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</si>
  <si>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</si>
  <si>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</si>
  <si>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</si>
  <si>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</si>
  <si>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</si>
  <si>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</si>
  <si>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</si>
  <si>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</si>
  <si>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</si>
  <si>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</si>
  <si>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</si>
  <si>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</si>
  <si>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</si>
  <si>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</si>
  <si>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</si>
  <si>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</si>
  <si>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</si>
  <si>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</si>
  <si>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</si>
  <si>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</si>
  <si>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</si>
  <si>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</si>
  <si>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</si>
  <si>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</si>
  <si>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</si>
  <si>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</si>
  <si>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</si>
  <si>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</si>
  <si>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</si>
  <si>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</si>
  <si>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</si>
  <si>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</si>
  <si>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</si>
  <si>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</si>
  <si>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</si>
  <si>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</si>
  <si>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</si>
  <si>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</si>
  <si>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</si>
  <si>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</si>
  <si>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</si>
  <si>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</si>
  <si>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</si>
  <si>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</si>
  <si>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</si>
  <si>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</si>
  <si>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</si>
  <si>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</si>
  <si>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</si>
  <si>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</si>
  <si>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</si>
  <si>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</si>
  <si>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</si>
  <si>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</si>
  <si>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</si>
  <si>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</si>
  <si>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</si>
  <si>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</si>
  <si>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</si>
  <si>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</si>
  <si>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</si>
  <si>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</si>
  <si>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</si>
  <si>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</si>
  <si>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</si>
  <si>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</si>
  <si>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</si>
  <si>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</si>
  <si>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</si>
  <si>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</si>
  <si>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</si>
  <si>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</si>
  <si>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</si>
  <si>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</si>
  <si>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</si>
  <si>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</si>
  <si>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</si>
  <si>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</si>
  <si>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</si>
  <si>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</si>
  <si>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</si>
  <si>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</si>
  <si>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</si>
  <si>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</si>
  <si>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</si>
  <si>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</si>
  <si>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</si>
  <si>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</si>
  <si>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</si>
  <si>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</si>
  <si>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</si>
  <si>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</si>
  <si>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</si>
  <si>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</si>
  <si>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</si>
  <si>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</si>
  <si>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</si>
  <si>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</si>
  <si>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</si>
  <si>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</si>
  <si>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</si>
  <si>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</si>
  <si>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</si>
  <si>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</si>
  <si>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</si>
  <si>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</si>
  <si>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</si>
  <si>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</si>
  <si>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</si>
  <si>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</si>
  <si>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</si>
  <si>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</si>
  <si>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</si>
  <si>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</si>
  <si>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</si>
  <si>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</si>
  <si>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</si>
  <si>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</si>
  <si>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</si>
  <si>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</si>
  <si>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</si>
  <si>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</si>
  <si>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</si>
  <si>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</si>
  <si>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</si>
  <si>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</si>
  <si>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</si>
  <si>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</si>
  <si>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</si>
  <si>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</si>
  <si>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</si>
  <si>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</si>
  <si>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</si>
  <si>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</si>
  <si>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</si>
  <si>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</si>
  <si>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</si>
  <si>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</si>
  <si>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</si>
  <si>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</si>
  <si>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</si>
  <si>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</si>
  <si>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</si>
  <si>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</si>
  <si>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</si>
  <si>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</si>
  <si>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</si>
  <si>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</si>
  <si>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</si>
  <si>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</si>
  <si>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</si>
  <si>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</si>
  <si>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</si>
  <si>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</si>
  <si>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</si>
  <si>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</si>
  <si>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</si>
  <si>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</si>
  <si>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</si>
  <si>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</si>
  <si>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</si>
  <si>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</si>
  <si>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</si>
  <si>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</si>
  <si>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</si>
  <si>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</si>
  <si>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</si>
  <si>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</si>
  <si>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</si>
  <si>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</si>
  <si>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</si>
  <si>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</si>
  <si>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</si>
  <si>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</si>
  <si>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</si>
  <si>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</si>
  <si>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</si>
  <si>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</si>
  <si>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</si>
  <si>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</si>
  <si>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</si>
  <si>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</si>
  <si>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</si>
  <si>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</si>
  <si>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</si>
  <si>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</si>
  <si>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</si>
  <si>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</si>
  <si>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</si>
  <si>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</si>
  <si>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</si>
  <si>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</si>
  <si>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</si>
  <si>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</si>
  <si>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</si>
  <si>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</si>
  <si>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</si>
  <si>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</si>
  <si>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</si>
  <si>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</si>
  <si>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</si>
  <si>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</si>
  <si>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</si>
  <si>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</si>
  <si>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</si>
  <si>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</si>
  <si>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</si>
  <si>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</si>
  <si>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</si>
  <si>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</si>
  <si>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</si>
  <si>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</si>
  <si>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</si>
  <si>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</si>
  <si>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</si>
  <si>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</si>
  <si>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</si>
  <si>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</si>
  <si>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</si>
  <si>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</si>
  <si>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</si>
  <si>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</si>
  <si>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</si>
  <si>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</si>
  <si>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</si>
  <si>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</si>
  <si>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</si>
  <si>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</si>
  <si>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</si>
  <si>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</si>
  <si>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</si>
  <si>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</si>
  <si>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</si>
  <si>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</si>
  <si>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</si>
  <si>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</si>
  <si>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</si>
  <si>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</si>
  <si>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</si>
  <si>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</si>
  <si>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</si>
  <si>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</si>
  <si>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</si>
  <si>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</si>
  <si>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</si>
  <si>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</si>
  <si>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</si>
  <si>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</si>
  <si>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</si>
  <si>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</si>
  <si>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</si>
  <si>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</si>
  <si>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</si>
  <si>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</si>
  <si>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</si>
  <si>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</si>
  <si>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</si>
  <si>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</si>
  <si>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</si>
  <si>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</si>
  <si>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</si>
  <si>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</si>
  <si>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</si>
  <si>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</si>
  <si>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</si>
  <si>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</si>
  <si>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</si>
  <si>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</si>
  <si>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</si>
  <si>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</si>
  <si>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</si>
  <si>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</si>
  <si>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</si>
  <si>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</si>
  <si>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</si>
  <si>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</si>
  <si>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</si>
  <si>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</si>
  <si>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</si>
  <si>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</si>
  <si>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</si>
  <si>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</si>
  <si>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</si>
  <si>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</si>
  <si>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</si>
  <si>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</si>
  <si>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</si>
  <si>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</si>
  <si>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</si>
  <si>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</si>
  <si>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</si>
  <si>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</si>
  <si>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</si>
  <si>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</si>
  <si>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</si>
  <si>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</si>
  <si>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</si>
  <si>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</si>
  <si>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</si>
  <si>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</si>
  <si>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</si>
  <si>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</si>
  <si>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</si>
  <si>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</si>
  <si>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</si>
  <si>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</si>
  <si>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</si>
  <si>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</si>
  <si>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</si>
  <si>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</si>
  <si>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</si>
  <si>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</si>
  <si>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</si>
  <si>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</si>
  <si>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</si>
  <si>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</si>
  <si>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</si>
  <si>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</si>
  <si>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</si>
  <si>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</si>
  <si>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</si>
  <si>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</si>
  <si>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</si>
  <si>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</si>
  <si>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</si>
  <si>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</si>
  <si>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</si>
  <si>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</si>
  <si>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</si>
  <si>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</si>
  <si>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</si>
  <si>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</si>
  <si>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</si>
  <si>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</si>
  <si>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</si>
  <si>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</si>
  <si>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</si>
  <si>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</si>
  <si>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</si>
  <si>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</si>
  <si>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</si>
  <si>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</si>
  <si>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</si>
  <si>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</si>
  <si>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</si>
  <si>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</si>
  <si>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</si>
  <si>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</si>
  <si>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</si>
  <si>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</si>
  <si>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</si>
  <si>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</si>
  <si>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</si>
  <si>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</si>
  <si>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</si>
  <si>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</si>
  <si>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</si>
  <si>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</si>
  <si>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</si>
  <si>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</si>
  <si>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</si>
  <si>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</si>
  <si>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</si>
  <si>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</si>
  <si>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</si>
  <si>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</si>
  <si>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</si>
  <si>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</si>
  <si>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</si>
  <si>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</si>
  <si>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</si>
  <si>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</si>
  <si>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</si>
  <si>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</si>
  <si>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</si>
  <si>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</si>
  <si>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</si>
  <si>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</si>
  <si>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</si>
  <si>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</si>
  <si>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</si>
  <si>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</si>
  <si>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</si>
  <si>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</si>
  <si>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</si>
  <si>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</si>
  <si>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</si>
  <si>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</si>
  <si>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</si>
  <si>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</si>
  <si>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</si>
  <si>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</si>
  <si>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</si>
  <si>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</si>
  <si>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</si>
  <si>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</si>
  <si>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</si>
  <si>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</si>
  <si>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</si>
  <si>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</si>
  <si>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</si>
  <si>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</si>
  <si>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</si>
  <si>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</si>
  <si>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</si>
  <si>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</si>
  <si>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</si>
  <si>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</si>
  <si>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</si>
  <si>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</si>
  <si>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</si>
  <si>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</si>
  <si>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</si>
  <si>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</si>
  <si>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</si>
  <si>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</si>
  <si>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</si>
  <si>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</si>
  <si>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</si>
  <si>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</si>
  <si>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</si>
  <si>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</si>
  <si>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</si>
  <si>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</si>
  <si>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</si>
  <si>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</si>
  <si>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</si>
  <si>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</si>
  <si>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</si>
  <si>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</si>
  <si>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</si>
  <si>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</si>
  <si>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</si>
  <si>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</si>
  <si>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</si>
  <si>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</si>
  <si>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</si>
  <si>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</si>
  <si>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</si>
  <si>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</si>
  <si>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</si>
  <si>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</si>
  <si>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</si>
  <si>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</si>
  <si>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</si>
  <si>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</si>
  <si>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</si>
  <si>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</si>
  <si>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</si>
  <si>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</si>
  <si>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</si>
  <si>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</si>
  <si>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</si>
  <si>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</si>
  <si>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</si>
  <si>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</si>
  <si>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</si>
  <si>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</si>
  <si>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</si>
  <si>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</si>
  <si>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</si>
  <si>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</si>
  <si>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</si>
  <si>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</si>
  <si>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</si>
  <si>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</si>
  <si>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</si>
  <si>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</si>
  <si>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</si>
  <si>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</si>
  <si>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</si>
  <si>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</si>
  <si>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</si>
  <si>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</si>
  <si>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</si>
  <si>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</si>
  <si>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</si>
  <si>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</si>
  <si>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</si>
  <si>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</si>
  <si>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</si>
  <si>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</si>
  <si>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</si>
  <si>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</si>
  <si>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</si>
  <si>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</si>
  <si>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</si>
  <si>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</si>
  <si>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</si>
  <si>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</si>
  <si>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</si>
  <si>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</si>
  <si>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</si>
  <si>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</si>
  <si>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</si>
  <si>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</si>
  <si>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</si>
  <si>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</si>
  <si>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</si>
  <si>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</si>
  <si>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</si>
  <si>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</si>
  <si>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</si>
  <si>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</si>
  <si>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</si>
  <si>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</si>
  <si>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</si>
  <si>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</si>
  <si>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</si>
  <si>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</si>
  <si>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</si>
  <si>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</si>
  <si>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</si>
  <si>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</si>
  <si>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</si>
  <si>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</si>
  <si>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</si>
  <si>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</si>
  <si>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</si>
  <si>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</si>
  <si>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</si>
  <si>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</si>
  <si>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</si>
  <si>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</si>
  <si>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</si>
  <si>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</si>
  <si>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</si>
  <si>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</si>
  <si>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</si>
  <si>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</si>
  <si>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</si>
  <si>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</si>
  <si>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</si>
  <si>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</si>
  <si>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</si>
  <si>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</si>
  <si>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</si>
  <si>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</si>
  <si>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</si>
  <si>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</si>
  <si>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</si>
  <si>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</si>
  <si>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</si>
  <si>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</si>
  <si>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</si>
  <si>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</si>
  <si>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</si>
  <si>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</si>
  <si>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</si>
  <si>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</si>
  <si>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</si>
  <si>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</si>
  <si>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</si>
  <si>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</si>
  <si>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</si>
  <si>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</si>
  <si>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</si>
  <si>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</si>
  <si>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</si>
  <si>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</si>
  <si>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</si>
  <si>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</si>
  <si>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</si>
  <si>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</si>
  <si>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</si>
  <si>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</si>
  <si>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</si>
  <si>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</si>
  <si>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</si>
  <si>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</si>
  <si>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</si>
  <si>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</si>
  <si>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</si>
  <si>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</si>
  <si>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</si>
  <si>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</si>
  <si>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</si>
  <si>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</si>
  <si>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</si>
  <si>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</si>
  <si>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</si>
  <si>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</si>
  <si>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</si>
  <si>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</si>
  <si>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</si>
  <si>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</si>
  <si>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</si>
  <si>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</si>
  <si>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</si>
  <si>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</si>
  <si>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</si>
  <si>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</si>
  <si>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</si>
  <si>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</si>
  <si>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</si>
  <si>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</si>
  <si>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</si>
  <si>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</si>
  <si>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</si>
  <si>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</si>
  <si>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</si>
  <si>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</si>
  <si>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</si>
  <si>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</si>
  <si>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</si>
  <si>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</si>
  <si>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</si>
  <si>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</si>
  <si>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</si>
  <si>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</si>
  <si>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</si>
  <si>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</si>
  <si>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</si>
  <si>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</si>
  <si>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</si>
  <si>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</si>
  <si>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</si>
  <si>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</si>
  <si>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</si>
  <si>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</si>
  <si>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</si>
  <si>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</si>
  <si>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</si>
  <si>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</si>
  <si>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</si>
  <si>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</si>
  <si>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</si>
  <si>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</si>
  <si>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</si>
  <si>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</si>
  <si>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</si>
  <si>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</si>
  <si>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</si>
  <si>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</si>
  <si>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</si>
  <si>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</si>
  <si>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</si>
  <si>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</si>
  <si>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</si>
  <si>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</si>
  <si>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</si>
  <si>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</si>
  <si>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</si>
  <si>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</si>
  <si>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</si>
  <si>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</si>
  <si>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</si>
  <si>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</si>
  <si>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</si>
  <si>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</si>
  <si>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</si>
  <si>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</si>
  <si>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</si>
  <si>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</si>
  <si>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</si>
  <si>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</si>
  <si>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</si>
  <si>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</si>
  <si>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</si>
  <si>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</si>
  <si>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</si>
  <si>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</si>
  <si>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</si>
  <si>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</si>
  <si>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</si>
  <si>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</si>
  <si>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</si>
  <si>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</si>
  <si>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</si>
  <si>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</si>
  <si>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</si>
  <si>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</si>
  <si>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</si>
  <si>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</si>
  <si>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</si>
  <si>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</si>
  <si>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</si>
  <si>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</si>
  <si>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</si>
  <si>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</si>
  <si>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</si>
  <si>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</si>
  <si>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</si>
  <si>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</si>
  <si>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</si>
  <si>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</si>
  <si>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</si>
  <si>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</si>
  <si>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</si>
  <si>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</si>
  <si>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</si>
  <si>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</si>
  <si>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</si>
  <si>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</si>
  <si>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</si>
  <si>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</si>
  <si>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</si>
  <si>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</si>
  <si>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</si>
  <si>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</si>
  <si>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</si>
  <si>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</si>
  <si>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</si>
  <si>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</si>
  <si>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</si>
  <si>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</si>
  <si>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</si>
  <si>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</si>
  <si>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</si>
  <si>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</si>
  <si>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</si>
  <si>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</si>
  <si>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</si>
  <si>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</si>
  <si>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</si>
  <si>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</si>
  <si>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</si>
  <si>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</si>
  <si>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</si>
  <si>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</si>
  <si>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</si>
  <si>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</si>
  <si>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</si>
  <si>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</si>
  <si>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</si>
  <si>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</si>
  <si>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</si>
  <si>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</si>
  <si>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</si>
  <si>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</si>
  <si>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</si>
  <si>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</si>
  <si>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</si>
  <si>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</si>
  <si>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</si>
  <si>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</si>
  <si>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</si>
  <si>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</si>
  <si>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</si>
  <si>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</si>
  <si>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</si>
  <si>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</si>
  <si>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</si>
  <si>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</si>
  <si>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</si>
  <si>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</si>
  <si>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</si>
  <si>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</si>
  <si>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</si>
  <si>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</si>
  <si>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</si>
  <si>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</si>
  <si>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</si>
  <si>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</si>
  <si>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</si>
  <si>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</si>
  <si>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</si>
  <si>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</si>
  <si>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</si>
  <si>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</si>
  <si>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</si>
  <si>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</si>
  <si>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</si>
  <si>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</si>
  <si>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</si>
  <si>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</si>
  <si>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</si>
  <si>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</si>
  <si>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</si>
  <si>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</si>
  <si>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</si>
  <si>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</si>
  <si>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</si>
  <si>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</si>
  <si>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</si>
  <si>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</si>
  <si>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</si>
  <si>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</si>
  <si>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</si>
  <si>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</si>
  <si>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</si>
  <si>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</si>
  <si>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</si>
  <si>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</si>
  <si>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</si>
  <si>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</si>
  <si>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</si>
  <si>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</si>
  <si>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</si>
  <si>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</si>
  <si>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</si>
  <si>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</si>
  <si>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</si>
  <si>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</si>
  <si>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</si>
  <si>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</si>
  <si>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</si>
  <si>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</si>
  <si>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</si>
  <si>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</si>
  <si>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</si>
  <si>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</si>
  <si>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</si>
  <si>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</si>
  <si>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</si>
  <si>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</si>
  <si>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</si>
  <si>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</si>
  <si>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</si>
  <si>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</si>
  <si>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</si>
  <si>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</si>
  <si>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</si>
  <si>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</si>
  <si>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</si>
  <si>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</si>
  <si>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</si>
  <si>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</si>
  <si>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</si>
  <si>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</si>
  <si>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</si>
  <si>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</si>
  <si>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</si>
  <si>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</si>
  <si>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</si>
  <si>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</si>
  <si>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</si>
  <si>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</si>
  <si>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</si>
  <si>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</si>
  <si>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</si>
  <si>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</si>
  <si>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</si>
  <si>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</si>
  <si>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</si>
  <si>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</si>
  <si>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</si>
  <si>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</si>
  <si>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</si>
  <si>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</si>
  <si>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</si>
  <si>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</si>
  <si>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</si>
  <si>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</si>
  <si>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</si>
  <si>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</si>
  <si>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</si>
  <si>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</si>
  <si>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</si>
  <si>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</si>
  <si>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</si>
  <si>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</si>
  <si>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</si>
  <si>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</si>
  <si>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</si>
  <si>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</si>
  <si>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</si>
  <si>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</si>
  <si>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</si>
  <si>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</si>
  <si>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</si>
  <si>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</si>
  <si>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</si>
  <si>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</si>
  <si>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</si>
  <si>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</si>
  <si>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</si>
  <si>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</si>
  <si>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</si>
  <si>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</si>
  <si>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</si>
  <si>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</si>
  <si>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</si>
  <si>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</si>
  <si>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</si>
  <si>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</si>
  <si>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</si>
  <si>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</si>
  <si>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</si>
  <si>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</si>
  <si>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</si>
  <si>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</si>
  <si>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</si>
  <si>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</si>
  <si>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</si>
  <si>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</si>
  <si>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</si>
  <si>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</si>
  <si>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</si>
  <si>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</si>
  <si>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</si>
  <si>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</si>
  <si>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</si>
  <si>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</si>
  <si>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</si>
  <si>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</si>
  <si>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</si>
  <si>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</si>
  <si>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</si>
  <si>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</si>
  <si>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</si>
  <si>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</si>
  <si>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</si>
  <si>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</si>
  <si>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</si>
  <si>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</si>
  <si>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</si>
  <si>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</si>
  <si>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</si>
  <si>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</si>
  <si>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</si>
  <si>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</si>
  <si>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</si>
  <si>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</si>
  <si>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</si>
  <si>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</si>
  <si>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</si>
  <si>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</si>
  <si>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</si>
  <si>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</si>
  <si>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</si>
  <si>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</si>
  <si>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</si>
  <si>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</si>
  <si>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</si>
  <si>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</si>
  <si>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</si>
  <si>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</si>
  <si>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</si>
  <si>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</si>
  <si>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</si>
  <si>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</si>
  <si>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</si>
  <si>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</si>
  <si>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</si>
  <si>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</si>
  <si>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</si>
  <si>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</si>
  <si>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</si>
  <si>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</si>
  <si>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</si>
  <si>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</si>
  <si>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</si>
  <si>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</si>
  <si>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</si>
  <si>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</si>
  <si>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</si>
  <si>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</si>
  <si>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</si>
  <si>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</si>
  <si>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</si>
  <si>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</si>
  <si>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</si>
  <si>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</si>
  <si>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</si>
  <si>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</si>
  <si>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</si>
  <si>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</si>
  <si>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</si>
  <si>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</si>
  <si>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</si>
  <si>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</si>
  <si>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</si>
  <si>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</si>
  <si>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</si>
  <si>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</si>
  <si>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</si>
  <si>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</si>
  <si>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</si>
  <si>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</si>
  <si>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</si>
  <si>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</si>
  <si>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</si>
  <si>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</si>
  <si>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</si>
  <si>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</si>
  <si>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</si>
  <si>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</si>
  <si>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</si>
  <si>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</si>
  <si>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</si>
  <si>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</si>
  <si>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</si>
  <si>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</si>
  <si>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</si>
  <si>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</si>
  <si>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</si>
  <si>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</si>
  <si>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</si>
  <si>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</si>
  <si>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</si>
  <si>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</si>
  <si>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</si>
  <si>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</si>
  <si>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</si>
  <si>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</si>
  <si>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</si>
  <si>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</si>
  <si>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</si>
  <si>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</si>
  <si>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</si>
  <si>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</si>
  <si>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</si>
  <si>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</si>
  <si>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</si>
  <si>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</si>
  <si>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</si>
  <si>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</si>
  <si>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</si>
  <si>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</si>
  <si>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</si>
  <si>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</si>
  <si>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</si>
  <si>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</si>
  <si>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</si>
  <si>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</si>
  <si>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</si>
  <si>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</si>
  <si>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</si>
  <si>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</si>
  <si>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</si>
  <si>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</si>
  <si>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</si>
  <si>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</si>
  <si>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</si>
  <si>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</si>
  <si>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</si>
  <si>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</si>
  <si>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</si>
  <si>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</si>
  <si>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</si>
  <si>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</si>
  <si>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</si>
  <si>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</si>
  <si>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</si>
  <si>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</si>
  <si>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</si>
  <si>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</si>
  <si>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</si>
  <si>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</si>
  <si>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</si>
  <si>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</si>
  <si>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</si>
  <si>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</si>
  <si>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</si>
  <si>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</si>
  <si>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</si>
  <si>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</si>
  <si>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</si>
  <si>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</si>
  <si>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</si>
  <si>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</si>
  <si>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</si>
  <si>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</si>
  <si>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</si>
  <si>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</si>
  <si>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</si>
  <si>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</si>
  <si>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</si>
  <si>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</si>
  <si>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</si>
  <si>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</si>
  <si>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</si>
  <si>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</si>
  <si>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</si>
  <si>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</si>
  <si>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</si>
  <si>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</si>
  <si>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</si>
  <si>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</si>
  <si>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</si>
  <si>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</si>
  <si>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</si>
  <si>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</si>
  <si>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</si>
  <si>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</si>
  <si>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</si>
  <si>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</si>
  <si>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</si>
  <si>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</si>
  <si>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</si>
  <si>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</si>
  <si>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</si>
  <si>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</si>
  <si>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</si>
  <si>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</si>
  <si>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</si>
  <si>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</si>
  <si>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</si>
  <si>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</si>
  <si>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</si>
  <si>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</si>
  <si>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</si>
  <si>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</si>
  <si>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</si>
  <si>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</si>
  <si>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</si>
  <si>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</si>
  <si>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</si>
  <si>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</si>
  <si>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</si>
  <si>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</si>
  <si>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</si>
  <si>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</si>
  <si>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</si>
  <si>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</si>
  <si>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</si>
  <si>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</si>
  <si>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</si>
  <si>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</si>
  <si>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</si>
  <si>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</si>
  <si>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</si>
  <si>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</si>
  <si>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</si>
  <si>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</si>
  <si>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</si>
  <si>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</si>
  <si>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</si>
  <si>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</si>
  <si>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</si>
  <si>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</si>
  <si>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</si>
  <si>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</si>
  <si>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</si>
  <si>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</si>
  <si>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</si>
  <si>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</si>
  <si>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</si>
  <si>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</si>
  <si>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</si>
  <si>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</si>
  <si>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</si>
  <si>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</si>
  <si>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</si>
  <si>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</si>
  <si>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</si>
  <si>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</si>
  <si>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</si>
  <si>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</si>
  <si>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</si>
  <si>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</si>
  <si>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</si>
  <si>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</si>
  <si>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</si>
  <si>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</si>
  <si>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</si>
  <si>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</si>
  <si>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</si>
  <si>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</si>
  <si>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</si>
  <si>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</si>
  <si>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</si>
  <si>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</si>
  <si>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</si>
  <si>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</si>
  <si>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</si>
  <si>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</si>
  <si>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</si>
  <si>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</si>
  <si>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</si>
  <si>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</si>
  <si>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</si>
  <si>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</si>
  <si>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</si>
  <si>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</si>
  <si>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</si>
  <si>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</si>
  <si>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</si>
  <si>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</si>
  <si>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</si>
  <si>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</si>
  <si>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</si>
  <si>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</si>
  <si>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</si>
  <si>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</si>
  <si>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</si>
  <si>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</si>
  <si>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</si>
  <si>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</si>
  <si>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</si>
  <si>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</si>
  <si>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</si>
  <si>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</si>
  <si>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</si>
  <si>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</si>
  <si>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</si>
  <si>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</si>
  <si>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</si>
  <si>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</si>
  <si>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</si>
  <si>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</si>
  <si>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</si>
  <si>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</si>
  <si>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</si>
  <si>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</si>
  <si>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</si>
  <si>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</si>
  <si>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</si>
  <si>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</si>
  <si>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</si>
  <si>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</si>
  <si>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</si>
  <si>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</si>
  <si>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</si>
  <si>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</si>
  <si>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</si>
  <si>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</si>
  <si>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</si>
  <si>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</si>
  <si>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</si>
  <si>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</si>
  <si>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</si>
  <si>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</si>
  <si>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</si>
  <si>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</si>
  <si>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</si>
  <si>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</si>
  <si>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</si>
  <si>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</si>
  <si>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</si>
  <si>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</si>
  <si>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</si>
  <si>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</si>
  <si>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</si>
  <si>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</si>
  <si>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</si>
  <si>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</si>
  <si>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</si>
  <si>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</si>
  <si>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</si>
  <si>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</si>
  <si>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</si>
  <si>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</si>
  <si>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</si>
  <si>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</si>
  <si>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</si>
  <si>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</si>
  <si>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</si>
  <si>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</si>
  <si>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</si>
  <si>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</si>
  <si>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</si>
  <si>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</si>
  <si>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</si>
  <si>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</si>
  <si>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</si>
  <si>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</si>
  <si>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</si>
  <si>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</si>
  <si>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</si>
  <si>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</si>
  <si>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</si>
  <si>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</si>
  <si>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</si>
  <si>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</si>
  <si>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</si>
  <si>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</si>
  <si>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</si>
  <si>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</si>
  <si>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</si>
  <si>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</si>
  <si>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</si>
  <si>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</si>
  <si>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</si>
  <si>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</si>
  <si>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</si>
  <si>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</si>
  <si>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</si>
  <si>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</si>
  <si>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</si>
  <si>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</si>
  <si>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</si>
  <si>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</si>
  <si>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</si>
  <si>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</si>
  <si>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</si>
  <si>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</si>
  <si>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</si>
  <si>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</si>
  <si>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</si>
  <si>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</si>
  <si>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</si>
  <si>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</si>
  <si>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</si>
  <si>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</si>
  <si>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</si>
  <si>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</si>
  <si>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</si>
  <si>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</si>
  <si>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</si>
  <si>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</si>
  <si>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</si>
  <si>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</si>
  <si>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</si>
  <si>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</si>
  <si>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</si>
  <si>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</si>
  <si>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</si>
  <si>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</si>
  <si>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</si>
  <si>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</si>
  <si>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</si>
  <si>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</si>
  <si>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</si>
  <si>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</si>
  <si>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</si>
  <si>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</si>
  <si>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</si>
  <si>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</si>
  <si>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</si>
  <si>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</si>
  <si>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</si>
  <si>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</si>
  <si>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</si>
  <si>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</si>
  <si>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</si>
  <si>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</si>
  <si>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</si>
  <si>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</si>
  <si>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</si>
  <si>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</si>
  <si>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</si>
  <si>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</si>
  <si>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</si>
  <si>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</si>
  <si>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</si>
  <si>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</si>
  <si>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</si>
  <si>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</si>
  <si>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</si>
  <si>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</si>
  <si>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</si>
  <si>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</si>
  <si>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</si>
  <si>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</si>
  <si>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</si>
  <si>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</si>
  <si>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</si>
  <si>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</si>
  <si>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</si>
  <si>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</si>
  <si>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</si>
  <si>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</si>
  <si>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</si>
  <si>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</si>
  <si>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</si>
  <si>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</si>
  <si>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</si>
  <si>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</si>
  <si>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</si>
  <si>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</si>
  <si>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</si>
  <si>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</si>
  <si>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</si>
  <si>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</si>
  <si>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</si>
  <si>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</si>
  <si>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</si>
  <si>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</si>
  <si>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</si>
  <si>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</si>
  <si>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</si>
  <si>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</si>
  <si>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</si>
  <si>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</si>
  <si>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</si>
  <si>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</si>
  <si>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</si>
  <si>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</si>
  <si>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</si>
  <si>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</si>
  <si>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</si>
  <si>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</si>
  <si>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</si>
  <si>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</si>
  <si>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</si>
  <si>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</si>
  <si>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</si>
  <si>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</si>
  <si>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</si>
  <si>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</si>
  <si>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</si>
  <si>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</si>
  <si>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</si>
  <si>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</si>
  <si>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</si>
  <si>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</si>
  <si>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</si>
  <si>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</si>
  <si>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</si>
  <si>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</si>
  <si>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</si>
  <si>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</si>
  <si>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</si>
  <si>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</si>
  <si>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</si>
  <si>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</si>
  <si>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</si>
  <si>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</si>
  <si>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</si>
  <si>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</si>
  <si>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</si>
  <si>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</si>
  <si>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</si>
  <si>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</si>
  <si>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</si>
  <si>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</si>
  <si>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</si>
  <si>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</si>
  <si>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</si>
  <si>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</si>
  <si>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</si>
  <si>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</si>
  <si>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</si>
  <si>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</si>
  <si>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</si>
  <si>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</si>
  <si>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</si>
  <si>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</si>
  <si>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</si>
  <si>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</si>
  <si>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</si>
  <si>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</si>
  <si>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</si>
  <si>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</si>
  <si>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</si>
  <si>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</si>
  <si>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</si>
  <si>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</si>
  <si>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</si>
  <si>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</si>
  <si>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</si>
  <si>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</si>
  <si>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</si>
  <si>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</si>
  <si>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</si>
  <si>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</si>
  <si>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</si>
  <si>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</si>
  <si>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</si>
  <si>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</si>
  <si>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</si>
  <si>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</si>
  <si>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</si>
  <si>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</si>
  <si>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</si>
  <si>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</si>
  <si>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</si>
  <si>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</si>
  <si>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</si>
  <si>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</si>
  <si>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</si>
  <si>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</si>
  <si>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</si>
  <si>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</si>
  <si>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</si>
  <si>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</si>
  <si>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</si>
  <si>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</si>
  <si>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</si>
  <si>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</si>
  <si>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</si>
  <si>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</si>
  <si>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</si>
  <si>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</si>
  <si>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</si>
  <si>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</si>
  <si>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</si>
  <si>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</si>
  <si>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</si>
  <si>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</si>
  <si>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</si>
  <si>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</si>
  <si>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</si>
  <si>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</si>
  <si>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</si>
  <si>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</si>
  <si>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</si>
  <si>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</si>
  <si>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</si>
  <si>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</si>
  <si>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</si>
  <si>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</si>
  <si>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</si>
  <si>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</si>
  <si>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</si>
  <si>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</si>
  <si>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</si>
  <si>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</si>
  <si>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</si>
  <si>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</si>
  <si>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</si>
  <si>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</si>
  <si>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</si>
  <si>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</si>
  <si>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</si>
  <si>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</si>
  <si>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</si>
  <si>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</si>
  <si>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</si>
  <si>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</si>
  <si>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</si>
  <si>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</si>
  <si>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</si>
  <si>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</si>
  <si>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</si>
  <si>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</si>
  <si>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</si>
  <si>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</si>
  <si>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</si>
  <si>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</si>
  <si>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</si>
  <si>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</si>
  <si>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</si>
  <si>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</si>
  <si>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</si>
  <si>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</si>
  <si>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</si>
  <si>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</si>
  <si>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</si>
  <si>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</si>
  <si>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</si>
  <si>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</si>
  <si>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</si>
  <si>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</si>
  <si>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</si>
  <si>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</si>
  <si>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</si>
  <si>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</si>
  <si>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</si>
  <si>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</si>
  <si>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</si>
  <si>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</si>
  <si>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</si>
  <si>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</si>
  <si>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</si>
  <si>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</si>
  <si>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</si>
  <si>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</si>
  <si>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</si>
  <si>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</si>
  <si>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</si>
  <si>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</si>
  <si>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</si>
  <si>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</si>
  <si>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</si>
  <si>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</si>
  <si>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</si>
  <si>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</si>
  <si>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</si>
  <si>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</si>
  <si>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</si>
  <si>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</si>
  <si>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</si>
  <si>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</si>
  <si>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</si>
  <si>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</si>
  <si>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</si>
  <si>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</si>
  <si>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</si>
  <si>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</si>
  <si>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</si>
  <si>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</si>
  <si>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</si>
  <si>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</si>
  <si>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</si>
  <si>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</si>
  <si>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</si>
  <si>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</si>
  <si>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</si>
  <si>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</si>
  <si>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</si>
  <si>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</si>
  <si>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</si>
  <si>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</si>
  <si>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</si>
  <si>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</si>
  <si>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</si>
  <si>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</si>
  <si>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</si>
  <si>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</si>
  <si>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</si>
  <si>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</si>
  <si>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</si>
  <si>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</si>
  <si>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</si>
  <si>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</si>
  <si>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</si>
  <si>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</si>
  <si>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</si>
  <si>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</si>
  <si>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</si>
  <si>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</si>
  <si>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</si>
  <si>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</si>
  <si>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</si>
  <si>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</si>
  <si>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</si>
  <si>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</si>
  <si>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</si>
  <si>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</si>
  <si>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</si>
  <si>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</si>
  <si>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</si>
  <si>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</si>
  <si>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</si>
  <si>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</si>
  <si>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</si>
  <si>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</si>
  <si>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</si>
  <si>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</si>
  <si>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</si>
  <si>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</si>
  <si>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</si>
  <si>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</si>
  <si>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</si>
  <si>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</si>
  <si>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</si>
  <si>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</si>
  <si>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</si>
  <si>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</si>
  <si>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</si>
  <si>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</si>
  <si>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</si>
  <si>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</si>
  <si>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</si>
  <si>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</si>
  <si>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</si>
  <si>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</si>
  <si>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</si>
  <si>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</si>
  <si>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</si>
  <si>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</si>
  <si>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</si>
  <si>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</si>
  <si>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</si>
  <si>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</si>
  <si>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</si>
  <si>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</si>
  <si>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</si>
  <si>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</si>
  <si>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</si>
  <si>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</si>
  <si>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</si>
  <si>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</si>
  <si>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</si>
  <si>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</si>
  <si>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</si>
  <si>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</si>
  <si>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</si>
  <si>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</si>
  <si>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</si>
  <si>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</si>
  <si>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</si>
  <si>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</si>
  <si>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</si>
  <si>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</si>
  <si>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</si>
  <si>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</si>
  <si>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</si>
  <si>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</si>
  <si>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</si>
  <si>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</si>
  <si>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</si>
  <si>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</si>
  <si>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</si>
  <si>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</si>
  <si>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</si>
  <si>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</si>
  <si>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</si>
  <si>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</si>
  <si>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</si>
  <si>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</si>
  <si>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</si>
  <si>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</si>
  <si>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</si>
  <si>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</si>
  <si>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</si>
  <si>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</si>
  <si>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</si>
  <si>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</si>
  <si>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</si>
  <si>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</si>
  <si>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</si>
  <si>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</si>
  <si>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</si>
  <si>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</si>
  <si>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</si>
  <si>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</si>
  <si>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</si>
  <si>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</si>
  <si>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</si>
  <si>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</si>
  <si>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</si>
  <si>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</si>
  <si>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</si>
  <si>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</si>
  <si>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</si>
  <si>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</si>
  <si>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</si>
  <si>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</si>
  <si>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</si>
  <si>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</si>
  <si>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</si>
  <si>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</si>
  <si>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</si>
  <si>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</si>
  <si>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</si>
  <si>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</si>
  <si>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</si>
  <si>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</si>
  <si>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</si>
  <si>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</si>
  <si>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</si>
  <si>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</si>
  <si>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</si>
  <si>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</si>
  <si>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</si>
  <si>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</si>
  <si>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</si>
  <si>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</si>
  <si>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</si>
  <si>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</si>
  <si>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</si>
  <si>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</si>
  <si>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</si>
  <si>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</si>
  <si>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</si>
  <si>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</si>
  <si>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</si>
  <si>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</si>
  <si>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</si>
  <si>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</si>
  <si>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</si>
  <si>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</si>
  <si>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</si>
  <si>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</si>
  <si>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</si>
  <si>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</si>
  <si>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</si>
  <si>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</si>
  <si>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</si>
  <si>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</si>
  <si>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</si>
  <si>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</si>
  <si>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</si>
  <si>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</si>
  <si>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</si>
  <si>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</si>
  <si>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</si>
  <si>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</si>
  <si>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</si>
  <si>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</si>
  <si>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</si>
  <si>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</si>
  <si>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</si>
  <si>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</si>
  <si>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</si>
  <si>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</si>
  <si>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</si>
  <si>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</si>
  <si>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</si>
  <si>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</si>
  <si>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</si>
  <si>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</si>
  <si>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</si>
  <si>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</si>
  <si>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</si>
  <si>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</si>
  <si>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</si>
  <si>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</si>
  <si>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</si>
  <si>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</si>
  <si>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</si>
  <si>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</si>
  <si>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</si>
  <si>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</si>
  <si>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</si>
  <si>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</si>
  <si>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</si>
  <si>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</si>
  <si>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</si>
  <si>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</si>
  <si>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</si>
  <si>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</si>
  <si>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</si>
  <si>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</si>
  <si>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</si>
  <si>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</si>
  <si>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</si>
  <si>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</si>
  <si>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</si>
  <si>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</si>
  <si>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</si>
  <si>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</si>
  <si>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</si>
  <si>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</si>
  <si>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</si>
  <si>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</si>
  <si>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</si>
  <si>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</si>
  <si>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</si>
  <si>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</si>
  <si>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</si>
  <si>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</si>
  <si>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</si>
  <si>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</si>
  <si>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</si>
  <si>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</si>
  <si>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</si>
  <si>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</si>
  <si>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</si>
  <si>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</si>
  <si>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</si>
  <si>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</si>
  <si>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</si>
  <si>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</si>
  <si>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</si>
  <si>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</si>
  <si>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</si>
  <si>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</si>
  <si>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</si>
  <si>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</si>
  <si>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</si>
  <si>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</si>
  <si>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</si>
  <si>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</si>
  <si>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</si>
  <si>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</si>
  <si>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</si>
  <si>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</si>
  <si>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</si>
  <si>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</si>
  <si>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</si>
  <si>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</si>
  <si>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</si>
  <si>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</si>
  <si>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</si>
  <si>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</si>
  <si>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</si>
  <si>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</si>
  <si>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</si>
  <si>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</si>
  <si>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</si>
  <si>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</si>
  <si>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</si>
  <si>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</si>
  <si>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</si>
  <si>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</si>
  <si>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</si>
  <si>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</si>
  <si>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</si>
  <si>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</si>
  <si>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</si>
  <si>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</si>
  <si>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</si>
  <si>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</si>
  <si>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</si>
  <si>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</si>
  <si>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</si>
  <si>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</si>
  <si>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</si>
  <si>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</si>
  <si>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</si>
  <si>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</si>
  <si>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</si>
  <si>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</si>
  <si>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</si>
  <si>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</si>
  <si>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</si>
  <si>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</si>
  <si>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</si>
  <si>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</si>
  <si>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</si>
  <si>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</si>
  <si>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</si>
  <si>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</si>
  <si>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</si>
  <si>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</si>
  <si>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</si>
  <si>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</si>
  <si>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</si>
  <si>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</si>
  <si>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</si>
  <si>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</si>
  <si>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</si>
  <si>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</si>
  <si>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</si>
  <si>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</si>
  <si>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</si>
  <si>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</si>
  <si>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</si>
  <si>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</si>
  <si>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</si>
  <si>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</si>
  <si>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</si>
  <si>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</si>
  <si>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</si>
  <si>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</si>
  <si>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</si>
  <si>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</si>
  <si>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</si>
  <si>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</si>
  <si>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</si>
  <si>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</si>
  <si>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</si>
  <si>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</si>
  <si>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</si>
  <si>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</si>
  <si>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</si>
  <si>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</si>
  <si>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</si>
  <si>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</si>
  <si>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</si>
  <si>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</si>
  <si>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</si>
  <si>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</si>
  <si>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</si>
  <si>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</si>
  <si>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</si>
  <si>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</si>
  <si>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</si>
  <si>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</si>
  <si>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</si>
  <si>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</si>
  <si>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</si>
  <si>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</si>
  <si>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</si>
  <si>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</si>
  <si>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</si>
  <si>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</si>
  <si>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</si>
  <si>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</si>
  <si>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</si>
  <si>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</si>
  <si>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</si>
  <si>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</si>
  <si>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</si>
  <si>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</si>
  <si>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</si>
  <si>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</si>
  <si>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</si>
  <si>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</si>
  <si>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</si>
  <si>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</si>
  <si>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</si>
  <si>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</si>
  <si>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</si>
  <si>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</si>
  <si>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</si>
  <si>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</si>
  <si>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</si>
  <si>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</si>
  <si>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</si>
  <si>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</si>
  <si>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</si>
  <si>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</si>
  <si>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</si>
  <si>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</si>
  <si>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</si>
  <si>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</si>
  <si>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</si>
  <si>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</si>
  <si>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</si>
  <si>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</si>
  <si>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</si>
  <si>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</si>
  <si>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</si>
  <si>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</si>
  <si>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</si>
  <si>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</si>
  <si>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</si>
  <si>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</si>
  <si>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</si>
  <si>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</si>
  <si>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</si>
  <si>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</si>
  <si>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</si>
  <si>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</si>
  <si>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</si>
  <si>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</si>
  <si>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</si>
  <si>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</si>
  <si>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</si>
  <si>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</si>
  <si>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</si>
  <si>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</si>
  <si>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</si>
  <si>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</si>
  <si>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</si>
  <si>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</si>
  <si>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</si>
  <si>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</si>
  <si>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</si>
  <si>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</si>
  <si>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</si>
  <si>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</si>
  <si>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</si>
  <si>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</si>
  <si>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</si>
  <si>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</si>
  <si>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</si>
  <si>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</si>
  <si>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</si>
  <si>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</si>
  <si>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</si>
  <si>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</si>
  <si>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</si>
  <si>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</si>
  <si>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</si>
  <si>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</si>
  <si>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</si>
  <si>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</si>
  <si>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</si>
  <si>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</si>
  <si>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</si>
  <si>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</si>
  <si>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</si>
  <si>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</si>
  <si>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</si>
  <si>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</si>
  <si>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</si>
  <si>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</si>
  <si>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</si>
  <si>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</si>
  <si>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</si>
  <si>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</si>
  <si>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</si>
  <si>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</si>
  <si>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</si>
  <si>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</si>
  <si>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</si>
  <si>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</si>
  <si>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</si>
  <si>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</si>
  <si>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</si>
  <si>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</si>
  <si>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</si>
  <si>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</si>
  <si>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</si>
  <si>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</si>
  <si>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</si>
  <si>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</si>
  <si>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</si>
  <si>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</si>
  <si>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</si>
  <si>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</si>
  <si>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</si>
  <si>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</si>
  <si>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</si>
  <si>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</si>
  <si>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</si>
  <si>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</si>
  <si>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</si>
  <si>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</si>
  <si>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</si>
  <si>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</si>
  <si>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</si>
  <si>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</si>
  <si>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</si>
  <si>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</si>
  <si>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</si>
  <si>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</si>
  <si>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</si>
  <si>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</si>
  <si>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</si>
  <si>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</si>
  <si>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</si>
  <si>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</si>
  <si>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</si>
  <si>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</si>
  <si>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</si>
  <si>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</si>
  <si>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</si>
  <si>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</si>
  <si>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</si>
  <si>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</si>
  <si>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</si>
  <si>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</si>
  <si>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</si>
  <si>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</si>
  <si>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</si>
  <si>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</si>
  <si>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</si>
  <si>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</si>
  <si>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</si>
  <si>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</si>
  <si>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</si>
  <si>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</si>
  <si>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</si>
  <si>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</si>
  <si>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</si>
  <si>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</si>
  <si>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</si>
  <si>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</si>
  <si>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</si>
  <si>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</si>
  <si>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</si>
  <si>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</si>
  <si>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</si>
  <si>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</si>
  <si>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</si>
  <si>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</si>
  <si>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</si>
  <si>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</si>
  <si>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</si>
  <si>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</si>
  <si>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</si>
  <si>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</si>
  <si>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</si>
  <si>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</si>
  <si>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</si>
  <si>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</si>
  <si>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</si>
  <si>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</si>
  <si>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</si>
  <si>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</si>
  <si>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</si>
  <si>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</si>
  <si>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</si>
  <si>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</si>
  <si>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</si>
  <si>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</si>
  <si>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</si>
  <si>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</si>
  <si>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</si>
  <si>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</si>
  <si>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</si>
  <si>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</si>
  <si>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</si>
  <si>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</si>
  <si>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</si>
  <si>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</si>
  <si>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</si>
  <si>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</si>
  <si>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</si>
  <si>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</si>
  <si>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</si>
  <si>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</si>
  <si>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</si>
  <si>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</si>
  <si>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</si>
  <si>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</si>
  <si>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</si>
  <si>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</si>
  <si>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</si>
  <si>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</si>
  <si>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</si>
  <si>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</si>
  <si>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</si>
  <si>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</si>
  <si>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</si>
  <si>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</si>
  <si>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</si>
  <si>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</si>
  <si>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</si>
  <si>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</si>
  <si>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</si>
  <si>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</si>
  <si>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</si>
  <si>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</si>
  <si>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</si>
  <si>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</si>
  <si>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</si>
  <si>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</si>
  <si>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</si>
  <si>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</si>
  <si>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</si>
  <si>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</si>
  <si>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</si>
  <si>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</si>
  <si>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</si>
  <si>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</si>
  <si>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</si>
  <si>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</si>
  <si>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</si>
  <si>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</si>
  <si>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</si>
  <si>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</si>
  <si>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</si>
  <si>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</si>
  <si>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</si>
  <si>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</si>
  <si>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</si>
  <si>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</si>
  <si>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</si>
  <si>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</si>
  <si>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</si>
  <si>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</si>
  <si>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</si>
  <si>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</si>
  <si>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</si>
  <si>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</si>
  <si>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</si>
  <si>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</si>
  <si>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</si>
  <si>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</si>
  <si>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</si>
  <si>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</si>
  <si>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</si>
  <si>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</si>
  <si>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</si>
  <si>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</si>
  <si>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</si>
  <si>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</si>
  <si>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</si>
  <si>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</si>
  <si>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</si>
  <si>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</si>
  <si>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</si>
  <si>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</si>
  <si>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</si>
  <si>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</si>
  <si>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</si>
  <si>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</si>
  <si>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</si>
  <si>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</si>
  <si>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</si>
  <si>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</si>
  <si>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</si>
  <si>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</si>
  <si>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</si>
  <si>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</si>
  <si>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</si>
  <si>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</si>
  <si>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</si>
  <si>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</si>
  <si>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</si>
  <si>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</si>
  <si>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</si>
  <si>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</si>
  <si>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</si>
  <si>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</si>
  <si>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</si>
  <si>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</si>
  <si>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</si>
  <si>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</si>
  <si>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</si>
  <si>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</si>
  <si>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</si>
  <si>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</si>
  <si>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</si>
  <si>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</si>
  <si>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</si>
  <si>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</si>
  <si>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</si>
  <si>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</si>
  <si>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</si>
  <si>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</si>
  <si>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</si>
  <si>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</si>
  <si>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</si>
  <si>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</si>
  <si>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</si>
  <si>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</si>
  <si>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</si>
  <si>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</si>
  <si>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</si>
  <si>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</si>
  <si>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</si>
  <si>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</si>
  <si>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</si>
  <si>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</si>
  <si>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</si>
  <si>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</si>
  <si>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</si>
  <si>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</si>
  <si>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</si>
  <si>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</si>
  <si>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</si>
  <si>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</si>
  <si>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</si>
  <si>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</si>
  <si>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</si>
  <si>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</si>
  <si>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</si>
  <si>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</si>
  <si>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</si>
  <si>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</si>
  <si>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</si>
  <si>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</si>
  <si>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</si>
  <si>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</si>
  <si>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</si>
  <si>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</si>
  <si>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</si>
  <si>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</si>
  <si>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</si>
  <si>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</si>
  <si>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</si>
  <si>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</si>
  <si>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</si>
  <si>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</si>
  <si>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</si>
  <si>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</si>
  <si>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</si>
  <si>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</si>
  <si>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</si>
  <si>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</si>
  <si>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</si>
  <si>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</si>
  <si>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</si>
  <si>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</si>
  <si>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</si>
  <si>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</si>
  <si>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</si>
  <si>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</si>
  <si>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</si>
  <si>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</si>
  <si>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</si>
  <si>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</si>
  <si>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</si>
  <si>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</si>
  <si>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</si>
  <si>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</si>
  <si>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</si>
  <si>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</si>
  <si>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</si>
  <si>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</si>
  <si>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</si>
  <si>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</si>
  <si>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</si>
  <si>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</si>
  <si>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</si>
  <si>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</si>
  <si>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</si>
  <si>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</si>
  <si>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</si>
  <si>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</si>
  <si>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</si>
  <si>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</si>
  <si>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</si>
  <si>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</si>
  <si>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</si>
  <si>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</si>
  <si>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</si>
  <si>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</si>
  <si>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</si>
  <si>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</si>
  <si>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</si>
  <si>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</si>
  <si>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</si>
  <si>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</si>
  <si>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</si>
  <si>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</si>
  <si>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</si>
  <si>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</si>
  <si>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</si>
  <si>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</si>
  <si>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</si>
  <si>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</si>
  <si>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</si>
  <si>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</si>
  <si>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</si>
  <si>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</si>
  <si>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</si>
  <si>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</si>
  <si>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</si>
  <si>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</si>
  <si>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</si>
  <si>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</si>
  <si>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</si>
  <si>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</si>
  <si>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</si>
  <si>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</si>
  <si>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</si>
  <si>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</si>
  <si>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</si>
  <si>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</si>
  <si>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</si>
  <si>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</si>
  <si>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</si>
  <si>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</si>
  <si>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</si>
  <si>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</si>
  <si>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</si>
  <si>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</si>
  <si>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</si>
  <si>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</si>
  <si>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</si>
  <si>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</si>
  <si>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</si>
  <si>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</si>
  <si>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</si>
  <si>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</si>
  <si>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</si>
  <si>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</si>
  <si>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</si>
  <si>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</si>
  <si>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</si>
  <si>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</si>
  <si>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</si>
  <si>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</si>
  <si>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</si>
  <si>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</si>
  <si>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</si>
  <si>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</si>
  <si>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</si>
  <si>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</si>
  <si>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</si>
  <si>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</si>
  <si>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</si>
  <si>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</si>
  <si>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</si>
  <si>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</si>
  <si>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</si>
  <si>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</si>
  <si>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</si>
  <si>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</si>
  <si>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</si>
  <si>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</si>
  <si>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</si>
  <si>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</si>
  <si>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</si>
  <si>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</si>
  <si>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</si>
  <si>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</si>
  <si>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</si>
  <si>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</si>
  <si>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</si>
  <si>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</si>
  <si>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</si>
  <si>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</si>
  <si>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</si>
  <si>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</si>
  <si>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</si>
  <si>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</si>
  <si>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</si>
  <si>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</si>
  <si>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</si>
  <si>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</si>
  <si>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</si>
  <si>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</si>
  <si>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</si>
  <si>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</si>
  <si>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</si>
  <si>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</si>
  <si>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</si>
  <si>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</si>
  <si>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</si>
  <si>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</si>
  <si>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</si>
  <si>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</si>
  <si>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</si>
  <si>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</si>
  <si>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</si>
  <si>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</si>
  <si>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</si>
  <si>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</si>
  <si>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</si>
  <si>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</si>
  <si>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</si>
  <si>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</si>
  <si>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</si>
  <si>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</si>
  <si>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</si>
  <si>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</si>
  <si>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</si>
  <si>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</si>
  <si>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</si>
  <si>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</si>
  <si>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</si>
  <si>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</si>
  <si>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</si>
  <si>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</si>
  <si>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</si>
  <si>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</si>
  <si>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</si>
  <si>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</si>
  <si>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</si>
  <si>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</si>
  <si>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</si>
  <si>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</si>
  <si>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</si>
  <si>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</si>
  <si>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</si>
  <si>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</si>
  <si>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</si>
  <si>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</si>
  <si>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</si>
  <si>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</si>
  <si>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</si>
  <si>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</si>
  <si>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</si>
  <si>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</si>
  <si>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</si>
  <si>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</si>
  <si>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</si>
  <si>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</si>
  <si>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</si>
  <si>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</si>
  <si>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</si>
  <si>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</si>
  <si>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</si>
  <si>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</si>
  <si>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</si>
  <si>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</si>
  <si>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</si>
  <si>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</si>
  <si>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</si>
  <si>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</si>
  <si>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</si>
  <si>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</si>
  <si>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</si>
  <si>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</si>
  <si>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</si>
  <si>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</si>
  <si>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</si>
  <si>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</si>
  <si>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</si>
  <si>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</si>
  <si>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</si>
  <si>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</si>
  <si>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</si>
  <si>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</si>
  <si>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</si>
  <si>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</si>
  <si>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</si>
  <si>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</si>
  <si>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</si>
  <si>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</si>
  <si>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</si>
  <si>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</si>
  <si>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</si>
  <si>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</si>
  <si>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</si>
  <si>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</si>
  <si>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</si>
  <si>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</si>
  <si>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</si>
  <si>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</si>
  <si>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</si>
  <si>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</si>
  <si>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</si>
  <si>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</si>
  <si>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</si>
  <si>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</si>
  <si>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</si>
  <si>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</si>
  <si>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</si>
  <si>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</si>
  <si>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</si>
  <si>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</si>
  <si>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</si>
  <si>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</si>
  <si>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</si>
  <si>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</si>
  <si>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</si>
  <si>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</si>
  <si>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</si>
  <si>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</si>
  <si>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</si>
  <si>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</si>
  <si>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</si>
  <si>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</si>
  <si>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</si>
  <si>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</si>
  <si>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</si>
  <si>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</si>
  <si>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</si>
  <si>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</si>
  <si>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</si>
  <si>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</si>
  <si>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</si>
  <si>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</si>
  <si>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</si>
  <si>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</si>
  <si>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</si>
  <si>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</si>
  <si>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</si>
  <si>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</si>
  <si>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</si>
  <si>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</si>
  <si>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</si>
  <si>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</si>
  <si>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</si>
  <si>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</si>
  <si>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</si>
  <si>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</si>
  <si>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</si>
  <si>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</si>
  <si>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</si>
  <si>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</si>
  <si>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</si>
  <si>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</si>
  <si>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</si>
  <si>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</si>
  <si>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</si>
  <si>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</si>
  <si>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</si>
  <si>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</si>
  <si>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</si>
  <si>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</si>
  <si>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</si>
  <si>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</si>
  <si>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</si>
  <si>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</si>
  <si>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</si>
  <si>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</si>
  <si>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</si>
  <si>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</si>
  <si>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</si>
  <si>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</si>
  <si>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</si>
  <si>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</si>
  <si>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</si>
  <si>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</si>
  <si>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</si>
  <si>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</si>
  <si>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</si>
  <si>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</si>
  <si>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</si>
  <si>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</si>
  <si>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</si>
  <si>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</si>
  <si>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</si>
  <si>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</si>
  <si>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</si>
  <si>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</si>
  <si>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</si>
  <si>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</si>
  <si>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</si>
  <si>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</si>
  <si>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</si>
  <si>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</si>
  <si>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</si>
  <si>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</si>
  <si>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</si>
  <si>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</si>
  <si>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</si>
  <si>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</si>
  <si>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</si>
  <si>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</si>
  <si>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</si>
  <si>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</si>
  <si>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</si>
  <si>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</si>
  <si>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</si>
  <si>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</si>
  <si>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</si>
  <si>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</si>
  <si>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</si>
  <si>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</si>
  <si>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</si>
  <si>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</si>
  <si>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</si>
  <si>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</si>
  <si>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</si>
  <si>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</si>
  <si>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</si>
  <si>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</si>
  <si>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</si>
  <si>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</si>
  <si>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</si>
  <si>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</si>
  <si>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</si>
  <si>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</si>
  <si>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</si>
  <si>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</si>
  <si>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</si>
  <si>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</si>
  <si>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</si>
  <si>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</si>
  <si>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</si>
  <si>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</si>
  <si>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</si>
  <si>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</si>
  <si>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</si>
  <si>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</si>
  <si>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</si>
  <si>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</si>
  <si>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</si>
  <si>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</si>
  <si>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</si>
  <si>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</si>
  <si>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</si>
  <si>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</si>
  <si>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</si>
  <si>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</si>
  <si>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</si>
  <si>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</si>
  <si>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</si>
  <si>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</si>
  <si>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</si>
  <si>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</si>
  <si>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</si>
  <si>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</si>
  <si>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</si>
  <si>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</si>
  <si>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</si>
  <si>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</si>
  <si>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</si>
  <si>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</si>
  <si>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</si>
  <si>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</si>
  <si>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</si>
  <si>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</si>
  <si>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</si>
  <si>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</si>
  <si>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</si>
  <si>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</si>
  <si>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</si>
  <si>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</si>
  <si>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</si>
  <si>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</si>
  <si>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</si>
  <si>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</si>
  <si>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</si>
  <si>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</si>
  <si>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</si>
  <si>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</si>
  <si>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</si>
  <si>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</si>
  <si>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</si>
  <si>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</si>
  <si>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</si>
  <si>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</si>
  <si>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</si>
  <si>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</si>
  <si>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</si>
  <si>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</si>
  <si>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</si>
  <si>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</si>
  <si>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</si>
  <si>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</si>
  <si>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</si>
  <si>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</si>
  <si>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</si>
  <si>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</si>
  <si>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</si>
  <si>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</si>
  <si>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</si>
  <si>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</si>
  <si>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</si>
  <si>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</si>
  <si>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</si>
  <si>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</si>
  <si>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</si>
  <si>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</si>
  <si>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</si>
  <si>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</si>
  <si>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</si>
  <si>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</si>
  <si>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</si>
  <si>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</si>
  <si>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</si>
  <si>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</si>
  <si>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</si>
  <si>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</si>
  <si>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</si>
  <si>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</si>
  <si>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</si>
  <si>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</si>
  <si>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</si>
  <si>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</si>
  <si>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</si>
  <si>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</si>
  <si>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</si>
  <si>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</si>
  <si>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</si>
  <si>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</si>
  <si>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</si>
  <si>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</si>
  <si>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</si>
  <si>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</si>
  <si>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</si>
  <si>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</si>
  <si>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</si>
  <si>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</si>
  <si>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</si>
  <si>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</si>
  <si>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</si>
  <si>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</si>
  <si>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</si>
  <si>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</si>
  <si>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</si>
  <si>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</si>
  <si>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</si>
  <si>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</si>
  <si>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</si>
  <si>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</si>
  <si>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</si>
  <si>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</si>
  <si>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</si>
  <si>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</si>
  <si>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</si>
  <si>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</si>
  <si>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</si>
  <si>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</si>
  <si>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</si>
  <si>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</si>
  <si>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</si>
  <si>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</si>
  <si>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</si>
  <si>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</si>
  <si>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</si>
  <si>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</si>
  <si>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</si>
  <si>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</si>
  <si>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</si>
  <si>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</si>
  <si>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</si>
  <si>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</si>
  <si>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</si>
  <si>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</si>
  <si>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</si>
  <si>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</si>
  <si>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</si>
  <si>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</si>
  <si>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</si>
  <si>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</si>
  <si>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</si>
  <si>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</si>
  <si>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</si>
  <si>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</si>
  <si>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</si>
  <si>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</si>
  <si>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</si>
  <si>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</si>
  <si>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</si>
  <si>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</si>
  <si>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</si>
  <si>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</si>
  <si>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</si>
  <si>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</si>
  <si>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</si>
  <si>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</si>
  <si>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</si>
  <si>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</si>
  <si>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</si>
  <si>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</si>
  <si>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</si>
  <si>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</si>
  <si>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</si>
  <si>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</si>
  <si>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</si>
  <si>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</si>
  <si>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</si>
  <si>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</si>
  <si>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</si>
  <si>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</si>
  <si>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</si>
  <si>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</si>
  <si>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</si>
  <si>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</si>
  <si>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</si>
  <si>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</si>
  <si>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</si>
  <si>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</si>
  <si>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</si>
  <si>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</si>
  <si>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</si>
  <si>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</si>
  <si>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</si>
  <si>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</si>
  <si>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</si>
  <si>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</si>
  <si>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</si>
  <si>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</si>
  <si>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</si>
  <si>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</si>
  <si>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</si>
  <si>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</si>
  <si>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</si>
  <si>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</si>
  <si>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</si>
  <si>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</si>
  <si>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</si>
  <si>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</si>
  <si>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</si>
  <si>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</si>
  <si>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</si>
  <si>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</si>
  <si>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</si>
  <si>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</si>
  <si>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</si>
  <si>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</si>
  <si>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</si>
  <si>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</si>
  <si>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</si>
  <si>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</si>
  <si>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</si>
  <si>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</si>
  <si>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</si>
  <si>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</si>
  <si>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</si>
  <si>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</si>
  <si>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</si>
  <si>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</si>
  <si>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</si>
  <si>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</si>
  <si>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</si>
  <si>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</si>
  <si>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</si>
  <si>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</si>
  <si>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</si>
  <si>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</si>
  <si>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</si>
  <si>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</si>
  <si>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</si>
  <si>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</si>
  <si>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</si>
  <si>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</si>
  <si>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</si>
  <si>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</si>
  <si>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</si>
  <si>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</si>
  <si>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</si>
  <si>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</si>
  <si>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</si>
  <si>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</si>
  <si>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</si>
  <si>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</si>
  <si>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</si>
  <si>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</si>
  <si>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</si>
  <si>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</si>
  <si>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</si>
  <si>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</si>
  <si>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</si>
  <si>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</si>
  <si>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</si>
  <si>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</si>
  <si>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</si>
  <si>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</si>
  <si>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</si>
  <si>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</si>
  <si>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</si>
  <si>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</si>
  <si>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</si>
  <si>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</si>
  <si>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</si>
  <si>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</si>
  <si>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</si>
  <si>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</si>
  <si>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</si>
  <si>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</si>
  <si>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</si>
  <si>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</si>
  <si>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</si>
  <si>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</si>
  <si>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</si>
  <si>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</si>
  <si>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</si>
  <si>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</si>
  <si>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</si>
  <si>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</si>
  <si>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</si>
  <si>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</si>
  <si>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</si>
  <si>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</si>
  <si>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</si>
  <si>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</si>
  <si>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</si>
  <si>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</si>
  <si>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</si>
  <si>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</si>
  <si>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</si>
  <si>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</si>
  <si>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</si>
  <si>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</si>
  <si>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</si>
  <si>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</si>
  <si>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</si>
  <si>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</si>
  <si>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</si>
  <si>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</si>
  <si>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</si>
  <si>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</si>
  <si>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</si>
  <si>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</si>
  <si>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</si>
  <si>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</si>
  <si>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</si>
  <si>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</si>
  <si>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</si>
  <si>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</si>
  <si>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</si>
  <si>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</si>
  <si>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</si>
  <si>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</si>
  <si>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</si>
  <si>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</si>
  <si>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</si>
  <si>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</si>
  <si>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</si>
  <si>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</si>
  <si>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</si>
  <si>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</si>
  <si>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</si>
  <si>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</si>
  <si>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</si>
  <si>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</si>
  <si>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</si>
  <si>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</si>
  <si>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</si>
  <si>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</si>
  <si>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</si>
  <si>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</si>
  <si>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</si>
  <si>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</si>
  <si>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</si>
  <si>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</si>
  <si>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</si>
  <si>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</si>
  <si>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</si>
  <si>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</si>
  <si>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</si>
  <si>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</si>
  <si>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</si>
  <si>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</si>
  <si>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</si>
  <si>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</si>
  <si>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</si>
  <si>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</si>
  <si>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</si>
  <si>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</si>
  <si>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</si>
  <si>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</si>
  <si>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</si>
  <si>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</si>
  <si>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</si>
  <si>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</si>
  <si>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</si>
  <si>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</si>
  <si>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</si>
  <si>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</si>
  <si>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</si>
  <si>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</si>
  <si>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</si>
  <si>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</si>
  <si>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</si>
  <si>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</si>
  <si>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</si>
  <si>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</si>
  <si>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</si>
  <si>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</si>
  <si>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</si>
  <si>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</si>
  <si>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</si>
  <si>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</si>
  <si>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</si>
  <si>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</si>
  <si>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</si>
  <si>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</si>
  <si>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</si>
  <si>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</si>
  <si>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</si>
  <si>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</si>
  <si>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</si>
  <si>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</si>
  <si>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</si>
  <si>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</si>
  <si>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</si>
  <si>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</si>
  <si>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</si>
  <si>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</si>
  <si>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</si>
  <si>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</si>
  <si>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</si>
  <si>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</si>
  <si>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</si>
  <si>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</si>
  <si>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</si>
  <si>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</si>
  <si>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</si>
  <si>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</si>
  <si>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</si>
  <si>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</si>
  <si>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</si>
  <si>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</si>
  <si>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</si>
  <si>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</si>
  <si>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</si>
  <si>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</si>
  <si>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</si>
  <si>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</si>
  <si>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</si>
  <si>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</si>
  <si>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</si>
  <si>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</si>
  <si>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</si>
  <si>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</si>
  <si>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</si>
  <si>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</si>
  <si>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</si>
  <si>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</si>
  <si>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</si>
  <si>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</si>
  <si>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</si>
  <si>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</si>
  <si>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</si>
  <si>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</si>
  <si>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</si>
  <si>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</si>
  <si>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</si>
  <si>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</si>
  <si>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</si>
  <si>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</si>
  <si>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</si>
  <si>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</si>
  <si>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</si>
  <si>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</si>
  <si>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</si>
  <si>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</si>
  <si>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</si>
  <si>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</si>
  <si>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</si>
  <si>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</si>
  <si>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</si>
  <si>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</si>
  <si>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</si>
  <si>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</si>
  <si>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</si>
  <si>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</si>
  <si>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</si>
  <si>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</si>
  <si>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</si>
  <si>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</si>
  <si>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</si>
  <si>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</si>
  <si>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</si>
  <si>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</si>
  <si>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</si>
  <si>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</si>
  <si>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</si>
  <si>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</si>
  <si>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</si>
  <si>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</si>
  <si>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</si>
  <si>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</si>
  <si>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</si>
  <si>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</si>
  <si>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</si>
  <si>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</si>
  <si>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</si>
  <si>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</si>
  <si>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</si>
  <si>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</si>
  <si>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</si>
  <si>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</si>
  <si>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</si>
  <si>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</si>
  <si>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</si>
  <si>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</si>
  <si>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</si>
  <si>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</si>
  <si>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</si>
  <si>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</si>
  <si>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</si>
  <si>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</si>
  <si>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</si>
  <si>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</si>
  <si>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</si>
  <si>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</si>
  <si>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</si>
  <si>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</si>
  <si>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</si>
  <si>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</si>
  <si>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</si>
  <si>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</si>
  <si>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</si>
  <si>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</si>
  <si>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</si>
  <si>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</si>
  <si>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</si>
  <si>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</si>
  <si>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</si>
  <si>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</si>
  <si>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</si>
  <si>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</si>
  <si>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</si>
  <si>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</si>
  <si>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</si>
  <si>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</si>
  <si>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</si>
  <si>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</si>
  <si>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</si>
  <si>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</si>
  <si>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</si>
  <si>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</si>
  <si>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</si>
  <si>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</si>
  <si>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</si>
  <si>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</si>
  <si>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</si>
  <si>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</si>
  <si>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</si>
  <si>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</si>
  <si>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</si>
  <si>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</si>
  <si>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</si>
  <si>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</si>
  <si>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</si>
  <si>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</si>
  <si>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</si>
  <si>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</si>
  <si>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</si>
  <si>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</si>
  <si>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</si>
  <si>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</si>
  <si>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</si>
  <si>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</si>
  <si>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</si>
  <si>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</si>
  <si>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</si>
  <si>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</si>
  <si>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</si>
  <si>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</si>
  <si>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</si>
  <si>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</si>
  <si>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</si>
  <si>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</si>
  <si>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</si>
  <si>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</si>
  <si>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</si>
  <si>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</si>
  <si>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</si>
  <si>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</si>
  <si>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</si>
  <si>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</si>
  <si>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</si>
  <si>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</si>
  <si>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</si>
  <si>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</si>
  <si>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</si>
  <si>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</si>
  <si>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</si>
  <si>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</si>
  <si>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</si>
  <si>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</si>
  <si>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</si>
  <si>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</si>
  <si>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</si>
  <si>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</si>
  <si>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</si>
  <si>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</si>
  <si>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</si>
  <si>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</si>
  <si>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</si>
  <si>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</si>
  <si>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</si>
  <si>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</si>
  <si>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</si>
  <si>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</si>
  <si>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</si>
  <si>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</si>
  <si>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</si>
  <si>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</si>
  <si>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</si>
  <si>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</si>
  <si>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</si>
  <si>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</si>
  <si>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</si>
  <si>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</si>
  <si>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</si>
  <si>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</si>
  <si>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</si>
  <si>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</si>
  <si>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</si>
  <si>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</si>
  <si>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</si>
  <si>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</si>
  <si>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</si>
  <si>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</si>
  <si>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</si>
  <si>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</si>
  <si>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</si>
  <si>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</si>
  <si>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</si>
  <si>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</si>
  <si>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</si>
  <si>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</si>
  <si>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</si>
  <si>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</si>
  <si>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</si>
  <si>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</si>
  <si>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</si>
  <si>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</si>
  <si>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</si>
  <si>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</si>
  <si>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</si>
  <si>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</si>
  <si>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</si>
  <si>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</si>
  <si>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</si>
  <si>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</si>
  <si>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</si>
  <si>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</si>
  <si>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</si>
  <si>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</si>
  <si>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</si>
  <si>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</si>
  <si>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</si>
  <si>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</si>
  <si>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</si>
  <si>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</si>
  <si>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</si>
  <si>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</si>
  <si>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</si>
  <si>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</si>
  <si>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</si>
  <si>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</si>
  <si>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</si>
  <si>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</si>
  <si>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</si>
  <si>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</si>
  <si>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</si>
  <si>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</si>
  <si>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</si>
  <si>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</si>
  <si>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</si>
  <si>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</si>
  <si>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</si>
  <si>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</si>
  <si>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</si>
  <si>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</si>
  <si>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</si>
  <si>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</si>
  <si>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</si>
  <si>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</si>
  <si>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</si>
  <si>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</si>
  <si>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</si>
  <si>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</si>
  <si>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</si>
  <si>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</si>
  <si>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</si>
  <si>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</si>
  <si>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</si>
  <si>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</si>
  <si>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</si>
  <si>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</si>
  <si>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</si>
  <si>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</si>
  <si>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</si>
  <si>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</si>
  <si>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</si>
  <si>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</si>
  <si>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</si>
  <si>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</si>
  <si>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</si>
  <si>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</si>
  <si>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</si>
  <si>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</si>
  <si>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</si>
  <si>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</si>
  <si>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</si>
  <si>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</si>
  <si>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</si>
  <si>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</si>
  <si>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</si>
  <si>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</si>
  <si>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</si>
  <si>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</si>
  <si>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</si>
  <si>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</si>
  <si>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</si>
  <si>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</si>
  <si>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</si>
  <si>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</si>
  <si>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</si>
  <si>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</si>
  <si>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</si>
  <si>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</si>
  <si>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</si>
  <si>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</si>
  <si>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</si>
  <si>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</si>
  <si>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</si>
  <si>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</si>
  <si>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</si>
  <si>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</si>
  <si>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</si>
  <si>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</si>
  <si>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</si>
  <si>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</si>
  <si>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</si>
  <si>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</si>
  <si>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</si>
  <si>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</si>
  <si>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</si>
  <si>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</si>
  <si>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</si>
  <si>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</si>
  <si>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</si>
  <si>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</si>
  <si>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</si>
  <si>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</si>
  <si>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</si>
  <si>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</si>
  <si>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</si>
  <si>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</si>
  <si>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</si>
  <si>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</si>
  <si>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</si>
  <si>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</si>
  <si>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</si>
  <si>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</si>
  <si>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</si>
  <si>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</si>
  <si>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</si>
  <si>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</si>
  <si>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</si>
  <si>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</si>
  <si>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</si>
  <si>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</si>
  <si>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</si>
  <si>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</si>
  <si>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</si>
  <si>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</si>
  <si>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</si>
  <si>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</si>
  <si>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</si>
  <si>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</si>
  <si>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</si>
  <si>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</si>
  <si>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</si>
  <si>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</si>
  <si>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</si>
  <si>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</si>
  <si>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</si>
  <si>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</si>
  <si>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</si>
  <si>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</si>
  <si>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</si>
  <si>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</si>
  <si>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</si>
  <si>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</si>
  <si>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</si>
  <si>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</si>
  <si>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</si>
  <si>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</si>
  <si>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</si>
  <si>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</si>
  <si>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</si>
  <si>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</si>
  <si>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</si>
  <si>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</si>
  <si>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</si>
  <si>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</si>
  <si>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</si>
  <si>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</si>
  <si>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</si>
  <si>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</si>
  <si>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</si>
  <si>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</si>
  <si>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</si>
  <si>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</si>
  <si>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</si>
  <si>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</si>
  <si>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</si>
  <si>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</si>
  <si>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</si>
  <si>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</si>
  <si>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</si>
  <si>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</si>
  <si>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</si>
  <si>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</si>
  <si>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</si>
  <si>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</si>
  <si>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</si>
  <si>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</si>
  <si>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</si>
  <si>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</si>
  <si>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</si>
  <si>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</si>
  <si>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</si>
  <si>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</si>
  <si>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</si>
  <si>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</si>
  <si>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</si>
  <si>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</si>
  <si>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</si>
  <si>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</si>
  <si>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</si>
  <si>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</si>
  <si>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</si>
  <si>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</si>
  <si>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</si>
  <si>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</si>
  <si>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</si>
  <si>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</si>
  <si>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</si>
  <si>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</si>
  <si>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</si>
  <si>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</si>
  <si>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</si>
  <si>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</si>
  <si>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</si>
  <si>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</si>
  <si>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</si>
  <si>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</si>
  <si>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</si>
  <si>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</si>
  <si>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</si>
  <si>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</si>
  <si>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</si>
  <si>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</si>
  <si>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</si>
  <si>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</si>
  <si>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</si>
  <si>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</si>
  <si>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</si>
  <si>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</si>
  <si>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</si>
  <si>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</si>
  <si>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</si>
  <si>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</si>
  <si>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</si>
  <si>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</si>
  <si>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</si>
  <si>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</si>
  <si>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</si>
  <si>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</si>
  <si>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</si>
  <si>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</si>
  <si>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</si>
  <si>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</si>
  <si>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</si>
  <si>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</si>
  <si>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</si>
  <si>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</si>
  <si>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</si>
  <si>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</si>
  <si>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</si>
  <si>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</si>
  <si>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</si>
  <si>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</si>
  <si>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</si>
  <si>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</si>
  <si>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</si>
  <si>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</si>
  <si>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</si>
  <si>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</si>
  <si>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</si>
  <si>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</si>
  <si>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</si>
  <si>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</si>
  <si>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</si>
  <si>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</si>
  <si>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</si>
  <si>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</si>
  <si>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</si>
  <si>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</si>
  <si>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</si>
  <si>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</si>
  <si>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</si>
  <si>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</si>
  <si>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</si>
  <si>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</si>
  <si>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</si>
  <si>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</si>
  <si>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</si>
  <si>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</si>
  <si>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</si>
  <si>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</si>
  <si>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</si>
  <si>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</si>
  <si>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</si>
  <si>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</si>
  <si>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</si>
  <si>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</si>
  <si>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</si>
  <si>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</si>
  <si>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</si>
  <si>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</si>
  <si>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</si>
  <si>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</si>
  <si>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</si>
  <si>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</si>
  <si>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</si>
  <si>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</si>
  <si>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</si>
  <si>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</si>
  <si>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</si>
  <si>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</si>
  <si>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</si>
  <si>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</si>
  <si>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</si>
  <si>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</si>
  <si>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</si>
  <si>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</si>
  <si>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</si>
  <si>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</si>
  <si>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</si>
  <si>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</si>
  <si>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</si>
  <si>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</si>
  <si>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</si>
  <si>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</si>
  <si>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</si>
  <si>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</si>
  <si>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</si>
  <si>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</si>
  <si>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</si>
  <si>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</si>
  <si>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</si>
  <si>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</si>
  <si>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</si>
  <si>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</si>
  <si>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</si>
  <si>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</si>
  <si>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</si>
  <si>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</si>
  <si>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</si>
  <si>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</si>
  <si>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</si>
  <si>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</si>
  <si>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</si>
  <si>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</si>
  <si>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</si>
  <si>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</si>
  <si>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</si>
  <si>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</si>
  <si>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</si>
  <si>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</si>
  <si>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</si>
  <si>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</si>
  <si>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</si>
  <si>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</si>
  <si>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</si>
  <si>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</si>
  <si>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</si>
  <si>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</si>
  <si>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</si>
  <si>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</si>
  <si>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</si>
  <si>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</si>
  <si>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</si>
  <si>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</si>
  <si>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</si>
  <si>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</si>
  <si>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</si>
  <si>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</si>
  <si>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</si>
  <si>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</si>
  <si>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</si>
  <si>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</si>
  <si>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</si>
  <si>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</si>
  <si>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</si>
  <si>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</si>
  <si>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</si>
  <si>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</si>
  <si>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</si>
  <si>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</si>
  <si>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</si>
  <si>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</si>
  <si>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</si>
  <si>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</si>
  <si>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</si>
  <si>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</si>
  <si>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</si>
  <si>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</si>
  <si>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</si>
  <si>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</si>
  <si>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</si>
  <si>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</si>
  <si>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</si>
  <si>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</si>
  <si>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</si>
  <si>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</si>
  <si>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</si>
  <si>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</si>
  <si>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</si>
  <si>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</si>
  <si>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</si>
  <si>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</si>
  <si>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</si>
  <si>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</si>
  <si>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</si>
  <si>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</si>
  <si>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</si>
  <si>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</si>
  <si>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</si>
  <si>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</si>
  <si>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</si>
  <si>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</si>
  <si>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</si>
  <si>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</si>
  <si>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</si>
  <si>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</si>
  <si>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</si>
  <si>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</si>
  <si>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</si>
  <si>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</si>
  <si>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</si>
  <si>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</si>
  <si>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</si>
  <si>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</si>
  <si>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</si>
  <si>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</si>
  <si>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</si>
  <si>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</si>
  <si>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</si>
  <si>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</si>
  <si>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</si>
  <si>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</si>
  <si>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</si>
  <si>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</si>
  <si>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</si>
  <si>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</si>
  <si>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</si>
  <si>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</si>
  <si>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</si>
  <si>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</si>
  <si>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</si>
  <si>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</si>
  <si>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</si>
  <si>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</si>
  <si>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</si>
  <si>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</si>
  <si>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</si>
  <si>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</si>
  <si>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</si>
  <si>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</si>
  <si>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</si>
  <si>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</si>
  <si>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</si>
  <si>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</si>
  <si>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</si>
  <si>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</si>
  <si>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</si>
  <si>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</si>
  <si>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</si>
  <si>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</si>
  <si>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</si>
  <si>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</si>
  <si>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</si>
  <si>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</si>
  <si>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</si>
  <si>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</si>
  <si>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</si>
  <si>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</si>
  <si>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</si>
  <si>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</si>
  <si>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</si>
  <si>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</si>
  <si>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</si>
  <si>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</si>
  <si>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</si>
  <si>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</si>
  <si>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</si>
  <si>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</si>
  <si>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</si>
  <si>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</si>
  <si>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</si>
  <si>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</si>
  <si>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</si>
  <si>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</si>
  <si>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</si>
  <si>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</si>
  <si>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</si>
  <si>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</si>
  <si>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</si>
  <si>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</si>
  <si>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</si>
  <si>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</si>
  <si>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</si>
  <si>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</si>
  <si>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</si>
  <si>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</si>
  <si>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</si>
  <si>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</si>
  <si>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</si>
  <si>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</si>
  <si>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</si>
  <si>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</si>
  <si>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</si>
  <si>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</si>
  <si>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</si>
  <si>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</si>
  <si>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</si>
  <si>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</si>
  <si>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</si>
  <si>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</si>
  <si>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</si>
  <si>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</si>
  <si>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</si>
  <si>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</si>
  <si>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</si>
  <si>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</si>
  <si>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</si>
  <si>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</si>
  <si>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</si>
  <si>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</si>
  <si>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</si>
  <si>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</si>
  <si>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</si>
  <si>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</si>
  <si>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</si>
  <si>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</si>
  <si>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</si>
  <si>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</si>
  <si>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</si>
  <si>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</si>
  <si>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</si>
  <si>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</si>
  <si>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</si>
  <si>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</si>
  <si>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</si>
  <si>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</si>
  <si>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</si>
  <si>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</si>
  <si>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</si>
  <si>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</si>
  <si>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</si>
  <si>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</si>
  <si>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</si>
  <si>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</si>
  <si>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</si>
  <si>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</si>
  <si>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</si>
  <si>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</si>
  <si>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</si>
  <si>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</si>
  <si>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</si>
  <si>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</si>
  <si>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</si>
  <si>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</si>
  <si>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</si>
  <si>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</si>
  <si>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</si>
  <si>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</si>
  <si>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</si>
  <si>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</si>
  <si>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</si>
  <si>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</si>
  <si>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</si>
  <si>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</si>
  <si>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</si>
  <si>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</si>
  <si>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</si>
  <si>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</si>
  <si>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</si>
  <si>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</si>
  <si>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</si>
  <si>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</si>
  <si>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</si>
  <si>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</si>
  <si>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</si>
  <si>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</si>
  <si>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</si>
  <si>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</si>
  <si>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</si>
  <si>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</si>
  <si>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</si>
  <si>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</si>
  <si>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</si>
  <si>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</si>
  <si>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</si>
  <si>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</si>
  <si>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</si>
  <si>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</si>
  <si>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</si>
  <si>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</si>
  <si>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</si>
  <si>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</si>
  <si>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</si>
  <si>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</si>
  <si>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</si>
  <si>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</si>
  <si>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</si>
  <si>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</si>
  <si>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</si>
  <si>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</si>
  <si>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</si>
  <si>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</si>
  <si>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</si>
  <si>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</si>
  <si>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</si>
  <si>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</si>
  <si>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</si>
  <si>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</si>
  <si>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</si>
  <si>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</si>
  <si>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</si>
  <si>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</si>
  <si>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</si>
  <si>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</si>
  <si>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</si>
  <si>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</si>
  <si>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</si>
  <si>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</si>
  <si>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</si>
  <si>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</si>
  <si>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</si>
  <si>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</si>
  <si>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</si>
  <si>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</si>
  <si>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</si>
  <si>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</si>
  <si>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</si>
  <si>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</si>
  <si>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</si>
  <si>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</si>
  <si>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</si>
  <si>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</si>
  <si>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</si>
  <si>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</si>
  <si>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</si>
  <si>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</si>
  <si>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</si>
  <si>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</si>
  <si>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</si>
  <si>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</si>
  <si>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</si>
  <si>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</si>
  <si>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</si>
  <si>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</si>
  <si>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</si>
  <si>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</si>
  <si>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</si>
  <si>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</si>
  <si>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</si>
  <si>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</si>
  <si>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</si>
  <si>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</si>
  <si>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</si>
  <si>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</si>
  <si>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</si>
  <si>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</si>
  <si>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</si>
  <si>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</si>
  <si>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</si>
  <si>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</si>
  <si>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</si>
  <si>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</si>
  <si>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</si>
  <si>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</si>
  <si>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</si>
  <si>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</si>
  <si>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</si>
  <si>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</si>
  <si>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</si>
  <si>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</si>
  <si>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</si>
  <si>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</si>
  <si>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</si>
  <si>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</si>
  <si>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</si>
  <si>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</si>
  <si>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</si>
  <si>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</si>
  <si>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</si>
  <si>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</si>
  <si>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</si>
  <si>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</si>
  <si>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</si>
  <si>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</si>
  <si>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</si>
  <si>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</si>
  <si>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</si>
  <si>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</si>
  <si>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</si>
  <si>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</si>
  <si>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</si>
  <si>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</si>
  <si>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</si>
  <si>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</si>
  <si>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</si>
  <si>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</si>
  <si>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</si>
  <si>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</si>
  <si>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</si>
  <si>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</si>
  <si>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</si>
  <si>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</si>
  <si>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</si>
  <si>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</si>
  <si>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</si>
  <si>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</si>
  <si>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</si>
  <si>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</si>
  <si>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</si>
  <si>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</si>
  <si>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</si>
  <si>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</si>
  <si>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</si>
  <si>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</si>
  <si>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</si>
  <si>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</si>
  <si>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</si>
  <si>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</si>
  <si>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</si>
  <si>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</si>
  <si>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</si>
  <si>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</si>
  <si>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</si>
  <si>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</si>
  <si>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</si>
  <si>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</si>
  <si>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</si>
  <si>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</si>
  <si>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</si>
  <si>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</si>
  <si>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</si>
  <si>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</si>
  <si>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</si>
  <si>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</si>
  <si>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</si>
  <si>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</si>
  <si>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</si>
  <si>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</si>
  <si>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</si>
  <si>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</si>
  <si>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</si>
  <si>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</si>
  <si>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</si>
  <si>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</si>
  <si>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</si>
  <si>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</si>
  <si>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</si>
  <si>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</si>
  <si>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</si>
  <si>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</si>
  <si>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</si>
  <si>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</si>
  <si>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</si>
  <si>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</si>
  <si>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</si>
  <si>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</si>
  <si>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</si>
  <si>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</si>
  <si>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</si>
  <si>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</si>
  <si>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</si>
  <si>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</si>
  <si>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</si>
  <si>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</si>
  <si>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</si>
  <si>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</si>
  <si>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</si>
  <si>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</si>
  <si>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</si>
  <si>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</si>
  <si>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</si>
  <si>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</si>
  <si>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</si>
  <si>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</si>
  <si>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</si>
  <si>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</si>
  <si>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</si>
  <si>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</si>
  <si>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</si>
  <si>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</si>
  <si>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</si>
  <si>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</si>
  <si>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</si>
  <si>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</si>
  <si>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</si>
  <si>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</si>
  <si>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</si>
  <si>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</si>
  <si>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</si>
  <si>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</si>
  <si>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</si>
  <si>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</si>
  <si>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</si>
  <si>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</si>
  <si>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</si>
  <si>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</si>
  <si>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</si>
  <si>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</si>
  <si>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</si>
  <si>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</si>
  <si>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</si>
  <si>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</si>
  <si>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</si>
  <si>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</si>
  <si>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</si>
  <si>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</si>
  <si>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</si>
  <si>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</si>
  <si>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</si>
  <si>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</si>
  <si>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</si>
  <si>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</si>
  <si>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</si>
  <si>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</si>
  <si>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</si>
  <si>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</si>
  <si>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</si>
  <si>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</si>
  <si>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</si>
  <si>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</si>
  <si>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</si>
  <si>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</si>
  <si>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</si>
  <si>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</si>
  <si>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</si>
  <si>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</si>
  <si>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</si>
  <si>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</si>
  <si>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</si>
  <si>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</si>
  <si>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</si>
  <si>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</si>
  <si>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</si>
  <si>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</si>
  <si>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</si>
  <si>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</si>
  <si>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</si>
  <si>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</si>
  <si>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</si>
  <si>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</si>
  <si>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</si>
  <si>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</si>
  <si>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</si>
  <si>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</si>
  <si>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</si>
  <si>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</si>
  <si>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</si>
  <si>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</si>
  <si>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</si>
  <si>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</si>
  <si>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</si>
  <si>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</si>
  <si>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</si>
  <si>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</si>
  <si>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</si>
  <si>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</si>
  <si>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</si>
  <si>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</si>
  <si>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</si>
  <si>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</si>
  <si>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</si>
  <si>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</si>
  <si>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</si>
  <si>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</si>
  <si>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</si>
  <si>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</si>
  <si>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</si>
  <si>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</si>
  <si>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</si>
  <si>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</si>
  <si>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</si>
  <si>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</si>
  <si>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</si>
  <si>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</si>
  <si>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</si>
  <si>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</si>
  <si>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</si>
  <si>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</si>
  <si>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</si>
  <si>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</si>
  <si>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</si>
  <si>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</si>
  <si>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</si>
  <si>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</si>
  <si>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</si>
  <si>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</si>
  <si>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</si>
  <si>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</si>
  <si>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</si>
  <si>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</si>
  <si>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</si>
  <si>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</si>
  <si>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</si>
  <si>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</si>
  <si>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</si>
  <si>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</si>
  <si>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</si>
  <si>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</si>
  <si>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</si>
  <si>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</si>
  <si>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</si>
  <si>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</si>
  <si>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</si>
  <si>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</si>
  <si>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</si>
  <si>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</si>
  <si>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</si>
  <si>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</si>
  <si>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</si>
  <si>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</si>
  <si>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</si>
  <si>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</si>
  <si>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</si>
  <si>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</si>
  <si>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</si>
  <si>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</si>
  <si>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</si>
  <si>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</si>
  <si>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</si>
  <si>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</si>
  <si>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</si>
  <si>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</si>
  <si>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</si>
  <si>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</si>
  <si>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</si>
  <si>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</si>
  <si>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</si>
  <si>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</si>
  <si>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</si>
  <si>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</si>
  <si>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</si>
  <si>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</si>
  <si>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</si>
  <si>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</si>
  <si>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</si>
  <si>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</si>
  <si>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</si>
  <si>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</si>
  <si>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</si>
  <si>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</si>
  <si>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</si>
  <si>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</si>
  <si>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</si>
  <si>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</si>
  <si>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</si>
  <si>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</si>
  <si>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</si>
  <si>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</si>
  <si>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</si>
  <si>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</si>
  <si>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</si>
  <si>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</si>
  <si>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</si>
  <si>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</si>
  <si>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</si>
  <si>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</si>
  <si>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</si>
  <si>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</si>
  <si>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</si>
  <si>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</si>
  <si>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</si>
  <si>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</si>
  <si>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</si>
  <si>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</si>
  <si>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</si>
  <si>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</si>
  <si>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</si>
  <si>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</si>
  <si>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</si>
  <si>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</si>
  <si>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</si>
  <si>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</si>
  <si>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</si>
  <si>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</si>
  <si>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</si>
  <si>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</si>
  <si>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</si>
  <si>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</si>
  <si>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</si>
  <si>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</si>
  <si>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</si>
  <si>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</si>
  <si>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</si>
  <si>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</si>
  <si>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</si>
  <si>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</si>
  <si>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</si>
  <si>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</si>
  <si>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</si>
  <si>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</si>
  <si>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</si>
  <si>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</si>
  <si>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</si>
  <si>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</si>
  <si>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</si>
  <si>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</si>
  <si>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</si>
  <si>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</si>
  <si>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</si>
  <si>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</si>
  <si>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</si>
  <si>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</si>
  <si>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</si>
  <si>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</si>
  <si>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</si>
  <si>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</si>
  <si>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</si>
  <si>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</si>
  <si>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</si>
  <si>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</si>
  <si>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</si>
  <si>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</si>
  <si>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</si>
  <si>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</si>
  <si>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</si>
  <si>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</si>
  <si>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</si>
  <si>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</si>
  <si>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</si>
  <si>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</si>
  <si>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</si>
  <si>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</si>
  <si>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</si>
  <si>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</si>
  <si>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</si>
  <si>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</si>
  <si>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</si>
  <si>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</si>
  <si>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</si>
  <si>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</si>
  <si>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</si>
  <si>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</si>
  <si>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</si>
  <si>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</si>
  <si>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</si>
  <si>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</si>
  <si>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</si>
  <si>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</si>
  <si>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</si>
  <si>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</si>
  <si>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</si>
  <si>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</si>
  <si>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</si>
  <si>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</si>
  <si>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</si>
  <si>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</si>
  <si>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</si>
  <si>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</si>
  <si>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</si>
  <si>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</si>
  <si>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</si>
  <si>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</si>
  <si>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</si>
  <si>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</si>
  <si>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</si>
  <si>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</si>
  <si>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</si>
  <si>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</si>
  <si>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</si>
  <si>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</si>
  <si>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</si>
  <si>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</si>
  <si>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</si>
  <si>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</si>
  <si>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</si>
  <si>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</si>
  <si>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</si>
  <si>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</si>
  <si>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</si>
  <si>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</si>
  <si>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</si>
  <si>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</si>
  <si>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</si>
  <si>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</si>
  <si>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</si>
  <si>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</si>
  <si>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</si>
  <si>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</si>
  <si>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</si>
  <si>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</si>
  <si>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</si>
  <si>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</si>
  <si>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</si>
  <si>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</si>
  <si>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</si>
  <si>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</si>
  <si>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</si>
  <si>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</si>
  <si>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</si>
  <si>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</si>
  <si>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</si>
  <si>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</si>
  <si>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</si>
  <si>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</si>
  <si>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</si>
  <si>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</si>
  <si>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</si>
  <si>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</si>
  <si>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</si>
  <si>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</si>
  <si>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</si>
  <si>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</si>
  <si>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</si>
  <si>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</si>
  <si>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</si>
  <si>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</si>
  <si>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</si>
  <si>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</si>
  <si>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</si>
  <si>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</si>
  <si>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</si>
  <si>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</si>
  <si>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</si>
  <si>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</si>
  <si>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</si>
  <si>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</si>
  <si>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</si>
  <si>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</si>
  <si>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</si>
  <si>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</si>
  <si>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</si>
  <si>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</si>
  <si>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</si>
  <si>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</si>
  <si>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</si>
  <si>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</si>
  <si>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</si>
  <si>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</si>
  <si>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</si>
  <si>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</si>
  <si>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</si>
  <si>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</si>
  <si>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</si>
  <si>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</si>
  <si>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</si>
  <si>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</si>
  <si>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</si>
  <si>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</si>
  <si>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</si>
  <si>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</si>
  <si>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</si>
  <si>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</si>
  <si>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</si>
  <si>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</si>
  <si>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</si>
  <si>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</si>
  <si>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</si>
  <si>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</si>
  <si>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</si>
  <si>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</si>
  <si>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</si>
  <si>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</si>
  <si>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</si>
  <si>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</si>
  <si>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</si>
  <si>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</si>
  <si>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</si>
  <si>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</si>
  <si>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</si>
  <si>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</si>
  <si>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</si>
  <si>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</si>
  <si>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</si>
  <si>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</si>
  <si>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</si>
  <si>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</si>
  <si>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</si>
  <si>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</si>
  <si>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</si>
  <si>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</si>
  <si>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</si>
  <si>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</si>
  <si>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</si>
  <si>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</si>
  <si>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</si>
  <si>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</si>
  <si>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</si>
  <si>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</si>
  <si>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</si>
  <si>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</si>
  <si>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</si>
  <si>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</si>
  <si>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</si>
  <si>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</si>
  <si>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</si>
  <si>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</si>
  <si>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</si>
  <si>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</si>
  <si>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</si>
  <si>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</si>
  <si>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</si>
  <si>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</si>
  <si>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</si>
  <si>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</si>
  <si>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</si>
  <si>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</si>
  <si>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</si>
  <si>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</si>
  <si>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</si>
  <si>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</si>
  <si>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</si>
  <si>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</si>
  <si>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</si>
  <si>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</si>
  <si>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</si>
  <si>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</si>
  <si>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</si>
  <si>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</si>
  <si>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</si>
  <si>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</si>
  <si>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</si>
  <si>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</si>
  <si>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</si>
  <si>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</si>
  <si>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</si>
  <si>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</si>
  <si>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</si>
  <si>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</si>
  <si>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</si>
  <si>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</si>
  <si>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</si>
  <si>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</si>
  <si>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</si>
  <si>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</si>
  <si>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</si>
  <si>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</si>
  <si>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</si>
  <si>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</si>
  <si>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</si>
  <si>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</si>
  <si>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</si>
  <si>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</si>
  <si>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</si>
  <si>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</si>
  <si>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</si>
  <si>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</si>
  <si>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</si>
  <si>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</si>
  <si>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</si>
  <si>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</si>
  <si>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</si>
  <si>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</si>
  <si>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</si>
  <si>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</si>
  <si>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</si>
  <si>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</si>
  <si>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</si>
  <si>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</si>
  <si>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</si>
  <si>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</si>
  <si>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</si>
  <si>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</si>
  <si>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</si>
  <si>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</si>
  <si>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</si>
  <si>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</si>
  <si>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</si>
  <si>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</si>
  <si>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</si>
  <si>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</si>
  <si>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</si>
  <si>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</si>
  <si>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</si>
  <si>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</si>
  <si>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</si>
  <si>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</si>
  <si>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</si>
  <si>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</si>
  <si>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</si>
  <si>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</si>
  <si>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</si>
  <si>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</si>
  <si>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</si>
  <si>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</si>
  <si>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</si>
  <si>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</si>
  <si>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</si>
  <si>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</si>
  <si>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</si>
  <si>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</si>
  <si>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</si>
  <si>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</si>
  <si>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</si>
  <si>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</si>
  <si>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</si>
  <si>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</si>
  <si>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</si>
  <si>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</si>
  <si>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</si>
  <si>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</si>
  <si>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</si>
  <si>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</si>
  <si>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</si>
  <si>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</si>
  <si>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</si>
  <si>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</si>
  <si>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</si>
  <si>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</si>
  <si>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</si>
  <si>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</si>
  <si>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</si>
  <si>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</si>
  <si>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</si>
  <si>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</si>
  <si>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</si>
  <si>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</si>
  <si>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</si>
  <si>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</si>
  <si>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</si>
  <si>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</si>
  <si>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</si>
  <si>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</si>
  <si>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</si>
  <si>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</si>
  <si>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</si>
  <si>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</si>
  <si>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</si>
  <si>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</si>
  <si>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</si>
  <si>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</si>
  <si>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</si>
  <si>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</si>
  <si>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</si>
  <si>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</si>
  <si>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</si>
  <si>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</si>
  <si>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</si>
  <si>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</si>
  <si>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</si>
  <si>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</si>
  <si>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</si>
  <si>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</si>
  <si>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</si>
  <si>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</si>
  <si>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</si>
  <si>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</si>
  <si>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</si>
  <si>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</si>
  <si>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</si>
  <si>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</si>
  <si>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</si>
  <si>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</si>
  <si>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</si>
  <si>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</si>
  <si>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</si>
  <si>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</si>
  <si>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</si>
  <si>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</si>
  <si>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</si>
  <si>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</si>
  <si>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</si>
  <si>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</si>
  <si>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</si>
  <si>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</si>
  <si>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</si>
  <si>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</si>
  <si>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</si>
  <si>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</si>
  <si>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</si>
  <si>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</si>
  <si>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</si>
  <si>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</si>
  <si>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</si>
  <si>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</si>
  <si>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</si>
  <si>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</si>
  <si>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</si>
  <si>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</si>
  <si>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</si>
  <si>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</si>
  <si>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</si>
  <si>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</si>
  <si>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</si>
  <si>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</si>
  <si>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</si>
  <si>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</si>
  <si>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</si>
  <si>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</si>
  <si>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</si>
  <si>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</si>
  <si>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</si>
  <si>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</si>
  <si>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</si>
  <si>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</si>
  <si>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</si>
  <si>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</si>
  <si>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</si>
  <si>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</si>
  <si>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</si>
  <si>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</si>
  <si>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</si>
  <si>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</si>
  <si>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</si>
  <si>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</si>
  <si>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</si>
  <si>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</si>
  <si>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</si>
  <si>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</si>
  <si>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</si>
  <si>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</si>
  <si>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</si>
  <si>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</si>
  <si>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</si>
  <si>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</si>
  <si>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</si>
  <si>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</si>
  <si>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</si>
  <si>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</si>
  <si>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</si>
  <si>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</si>
  <si>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</si>
  <si>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</si>
  <si>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</si>
  <si>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</si>
  <si>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</si>
  <si>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</si>
  <si>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</si>
  <si>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</si>
  <si>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</si>
  <si>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</si>
  <si>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</si>
  <si>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</si>
  <si>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</si>
  <si>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</si>
  <si>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</si>
  <si>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</si>
  <si>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</si>
  <si>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</si>
  <si>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</si>
  <si>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</si>
  <si>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</si>
  <si>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</si>
  <si>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</si>
  <si>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</si>
  <si>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</si>
  <si>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</si>
  <si>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</si>
  <si>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</si>
  <si>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</si>
  <si>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</si>
  <si>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</si>
  <si>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</si>
  <si>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</si>
  <si>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</si>
  <si>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</si>
  <si>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</si>
  <si>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</si>
  <si>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</si>
  <si>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</si>
  <si>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</si>
  <si>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</si>
  <si>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</si>
  <si>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</si>
  <si>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</si>
  <si>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</si>
  <si>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</si>
  <si>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</si>
  <si>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</si>
  <si>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</si>
  <si>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</si>
  <si>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</si>
  <si>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</si>
  <si>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</si>
  <si>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</si>
  <si>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</si>
  <si>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</si>
  <si>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</si>
  <si>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</si>
  <si>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</si>
  <si>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</si>
  <si>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</si>
  <si>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</si>
  <si>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</si>
  <si>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</si>
  <si>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</si>
  <si>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</si>
  <si>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</si>
  <si>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</si>
  <si>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</si>
  <si>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</si>
  <si>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</si>
  <si>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</si>
  <si>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</si>
  <si>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</si>
  <si>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</si>
  <si>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</si>
  <si>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</si>
  <si>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</si>
  <si>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</si>
  <si>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</si>
  <si>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</si>
  <si>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</si>
  <si>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</si>
  <si>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</si>
  <si>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</si>
  <si>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</si>
  <si>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</si>
  <si>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</si>
  <si>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</si>
  <si>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</si>
  <si>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</si>
  <si>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</si>
  <si>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</si>
  <si>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</si>
  <si>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</si>
  <si>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</si>
  <si>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</si>
  <si>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</si>
  <si>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</si>
  <si>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</si>
  <si>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</si>
  <si>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</si>
  <si>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</si>
  <si>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</si>
  <si>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</si>
  <si>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</si>
  <si>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</si>
  <si>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</si>
  <si>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</si>
  <si>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</si>
  <si>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</si>
  <si>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</si>
  <si>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</si>
  <si>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</si>
  <si>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</si>
  <si>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</si>
  <si>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</si>
  <si>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</si>
  <si>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</si>
  <si>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</si>
  <si>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</si>
  <si>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</si>
  <si>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</si>
  <si>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</si>
  <si>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</si>
  <si>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</si>
  <si>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</si>
  <si>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</si>
  <si>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</si>
  <si>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</si>
  <si>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</si>
  <si>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</si>
  <si>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</si>
  <si>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</si>
  <si>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</si>
  <si>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</si>
  <si>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</si>
  <si>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</si>
  <si>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</si>
  <si>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</si>
  <si>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</si>
  <si>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</si>
  <si>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</si>
  <si>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</si>
  <si>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</si>
  <si>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</si>
  <si>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</si>
  <si>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</si>
  <si>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</si>
  <si>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</si>
  <si>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</si>
  <si>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</si>
  <si>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</si>
  <si>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</si>
  <si>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</si>
  <si>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</si>
  <si>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</si>
  <si>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</si>
  <si>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</si>
  <si>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</si>
  <si>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</si>
  <si>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</si>
  <si>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</si>
  <si>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</si>
  <si>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</si>
  <si>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</si>
  <si>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</si>
  <si>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</si>
  <si>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</si>
  <si>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</si>
  <si>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</si>
  <si>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</si>
  <si>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</si>
  <si>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</si>
  <si>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</si>
  <si>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</si>
  <si>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</si>
  <si>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</si>
  <si>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</si>
  <si>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</si>
  <si>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</si>
  <si>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</si>
  <si>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</si>
  <si>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</si>
  <si>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</si>
  <si>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</si>
  <si>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</si>
  <si>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</si>
  <si>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</si>
  <si>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</si>
  <si>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</si>
  <si>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</si>
  <si>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</si>
  <si>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</si>
  <si>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</si>
  <si>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</si>
  <si>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</si>
  <si>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</si>
  <si>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</si>
  <si>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</si>
  <si>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</si>
  <si>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</si>
  <si>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</si>
  <si>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</si>
  <si>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</si>
  <si>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</si>
  <si>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</si>
  <si>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</si>
  <si>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</si>
  <si>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</si>
  <si>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</si>
  <si>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</si>
  <si>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</si>
  <si>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</si>
  <si>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</si>
  <si>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</si>
  <si>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</si>
  <si>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</si>
  <si>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</si>
  <si>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</si>
  <si>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</si>
  <si>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</si>
  <si>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</si>
  <si>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</si>
  <si>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</si>
  <si>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</si>
  <si>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</si>
  <si>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</si>
  <si>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</si>
  <si>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</si>
  <si>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</si>
  <si>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</si>
  <si>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</si>
  <si>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</si>
  <si>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</si>
  <si>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</si>
  <si>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</si>
  <si>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</si>
  <si>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</si>
  <si>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</si>
  <si>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</si>
  <si>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</si>
  <si>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</si>
  <si>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</si>
  <si>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</si>
  <si>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</si>
  <si>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</si>
  <si>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</si>
  <si>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</si>
  <si>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</si>
  <si>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</si>
  <si>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</si>
  <si>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</si>
  <si>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</si>
  <si>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</si>
  <si>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</si>
  <si>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</si>
  <si>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</si>
  <si>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</si>
  <si>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</si>
  <si>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</si>
  <si>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</si>
  <si>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</si>
  <si>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</si>
  <si>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</si>
  <si>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</si>
  <si>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</si>
  <si>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</si>
  <si>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</si>
  <si>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</si>
  <si>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</si>
  <si>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</si>
  <si>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</si>
  <si>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</si>
  <si>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</si>
  <si>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</si>
  <si>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</si>
  <si>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</si>
  <si>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</si>
  <si>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</si>
  <si>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</si>
  <si>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</si>
  <si>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</si>
  <si>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</si>
  <si>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</si>
  <si>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</si>
  <si>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</si>
  <si>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</si>
  <si>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</si>
  <si>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</si>
  <si>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</si>
  <si>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</si>
  <si>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</si>
  <si>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</si>
  <si>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</si>
  <si>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</si>
  <si>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</si>
  <si>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</si>
  <si>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</si>
  <si>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</si>
  <si>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</si>
  <si>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</si>
  <si>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</si>
  <si>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</si>
  <si>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</si>
  <si>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</si>
  <si>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</si>
  <si>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</si>
  <si>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</si>
  <si>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</si>
  <si>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</si>
  <si>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</si>
  <si>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</si>
  <si>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</si>
  <si>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</si>
  <si>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</si>
  <si>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</si>
  <si>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</si>
  <si>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</si>
  <si>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</si>
  <si>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</si>
  <si>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</si>
  <si>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</si>
  <si>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</si>
  <si>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</si>
  <si>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</si>
  <si>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</si>
  <si>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</si>
  <si>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</si>
  <si>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</si>
  <si>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</si>
  <si>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</si>
  <si>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</si>
  <si>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</si>
  <si>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</si>
  <si>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</si>
  <si>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</si>
  <si>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</si>
  <si>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</si>
  <si>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</si>
  <si>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</si>
  <si>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</si>
  <si>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</si>
  <si>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</si>
  <si>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</si>
  <si>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</si>
  <si>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</si>
  <si>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</si>
  <si>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</si>
  <si>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</si>
  <si>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</si>
  <si>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</si>
  <si>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</si>
  <si>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</si>
  <si>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</si>
  <si>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</si>
  <si>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</si>
  <si>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</si>
  <si>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</si>
  <si>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</si>
  <si>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</si>
  <si>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</si>
  <si>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</si>
  <si>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</si>
  <si>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</si>
  <si>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</si>
  <si>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</si>
  <si>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</si>
  <si>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</si>
  <si>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</si>
  <si>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</si>
  <si>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</si>
  <si>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</si>
  <si>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</si>
  <si>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</si>
  <si>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</si>
  <si>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</si>
  <si>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</si>
  <si>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</si>
  <si>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</si>
  <si>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</si>
  <si>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</si>
  <si>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</si>
  <si>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</si>
  <si>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</si>
  <si>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</si>
  <si>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</si>
  <si>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</si>
  <si>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</si>
  <si>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</si>
  <si>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</si>
  <si>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</si>
  <si>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</si>
  <si>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</si>
  <si>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</si>
  <si>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</si>
  <si>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</si>
  <si>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</si>
  <si>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</si>
  <si>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</si>
  <si>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</si>
  <si>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</si>
  <si>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</si>
  <si>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</si>
  <si>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</si>
  <si>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</si>
  <si>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</si>
  <si>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</si>
  <si>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</si>
  <si>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</si>
  <si>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</si>
  <si>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</si>
  <si>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</si>
  <si>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</si>
  <si>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</si>
  <si>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</si>
  <si>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</si>
  <si>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</si>
  <si>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</si>
  <si>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</si>
  <si>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</si>
  <si>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</si>
  <si>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</si>
  <si>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</si>
  <si>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</si>
  <si>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</si>
  <si>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</si>
  <si>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</si>
  <si>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</si>
  <si>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</si>
  <si>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</si>
  <si>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</si>
  <si>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</si>
  <si>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</si>
  <si>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</si>
  <si>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</si>
  <si>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</si>
  <si>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</si>
  <si>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</si>
  <si>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</si>
  <si>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</si>
  <si>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</si>
  <si>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</si>
  <si>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</si>
  <si>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</si>
  <si>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</si>
  <si>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</si>
  <si>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</si>
  <si>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</si>
  <si>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</si>
  <si>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</si>
  <si>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</si>
  <si>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</si>
  <si>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</si>
  <si>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</si>
  <si>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</si>
  <si>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</si>
  <si>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</si>
  <si>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</si>
  <si>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</si>
  <si>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</si>
  <si>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</si>
  <si>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</si>
  <si>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</si>
  <si>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</si>
  <si>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</si>
  <si>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</si>
  <si>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</si>
  <si>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</si>
  <si>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</si>
  <si>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</si>
  <si>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</si>
  <si>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</si>
  <si>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</si>
  <si>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</si>
  <si>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</si>
  <si>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</si>
  <si>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</si>
  <si>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</si>
  <si>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</si>
  <si>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</si>
  <si>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</si>
  <si>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</si>
  <si>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</si>
  <si>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</si>
  <si>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</si>
  <si>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</si>
  <si>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</si>
  <si>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</si>
  <si>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</si>
  <si>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</si>
  <si>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</si>
  <si>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</si>
  <si>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</si>
  <si>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</si>
  <si>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</si>
  <si>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</si>
  <si>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</si>
  <si>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</si>
  <si>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</si>
  <si>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</si>
  <si>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</si>
  <si>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</si>
  <si>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</si>
  <si>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</si>
  <si>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</si>
  <si>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</si>
  <si>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</si>
  <si>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</si>
  <si>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</si>
  <si>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</si>
  <si>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</si>
  <si>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</si>
  <si>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</si>
  <si>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</si>
  <si>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</si>
  <si>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</si>
  <si>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</si>
  <si>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</si>
  <si>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</si>
  <si>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</si>
  <si>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</si>
  <si>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</si>
  <si>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</si>
  <si>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</si>
  <si>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</si>
  <si>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</si>
  <si>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</si>
  <si>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</si>
  <si>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</si>
  <si>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</si>
  <si>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</si>
  <si>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</si>
  <si>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</si>
  <si>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</si>
  <si>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</si>
  <si>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</si>
  <si>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</si>
  <si>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</si>
  <si>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</si>
  <si>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</si>
  <si>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</si>
  <si>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</si>
  <si>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</si>
  <si>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</si>
  <si>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</si>
  <si>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</si>
  <si>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</si>
  <si>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</si>
  <si>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</si>
  <si>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</si>
  <si>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</si>
  <si>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</si>
  <si>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</si>
  <si>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</si>
  <si>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</si>
  <si>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</si>
  <si>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</si>
  <si>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</si>
  <si>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</si>
  <si>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</si>
  <si>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</si>
  <si>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</si>
  <si>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</si>
  <si>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</si>
  <si>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</si>
  <si>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</si>
  <si>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</si>
  <si>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</si>
  <si>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</si>
  <si>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</si>
  <si>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</si>
  <si>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</si>
  <si>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</si>
  <si>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</si>
  <si>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</si>
  <si>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</si>
  <si>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</si>
  <si>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</si>
  <si>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</si>
  <si>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</si>
  <si>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</si>
  <si>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</si>
  <si>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</si>
  <si>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</si>
  <si>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</si>
  <si>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</si>
  <si>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</si>
  <si>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</si>
  <si>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</si>
  <si>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</si>
  <si>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</si>
  <si>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</si>
  <si>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</si>
  <si>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</si>
  <si>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</si>
  <si>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</si>
  <si>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</si>
  <si>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</si>
  <si>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</si>
  <si>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</si>
  <si>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</si>
  <si>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</si>
  <si>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</si>
  <si>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</si>
  <si>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</si>
  <si>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</si>
  <si>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</si>
  <si>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</si>
  <si>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</si>
  <si>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</si>
  <si>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</si>
  <si>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</si>
  <si>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</si>
  <si>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</si>
  <si>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</si>
  <si>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</si>
  <si>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</si>
  <si>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</si>
  <si>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</si>
  <si>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</si>
  <si>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</si>
  <si>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</si>
  <si>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</si>
  <si>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</si>
  <si>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</si>
  <si>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</si>
  <si>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</si>
  <si>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</si>
  <si>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</si>
  <si>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</si>
  <si>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</si>
  <si>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</si>
  <si>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</si>
  <si>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</si>
  <si>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</si>
  <si>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</si>
  <si>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</si>
  <si>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</si>
  <si>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</si>
  <si>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</si>
  <si>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</si>
  <si>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</si>
  <si>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</si>
  <si>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</si>
  <si>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</si>
  <si>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</si>
  <si>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</si>
  <si>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</si>
  <si>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</si>
  <si>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</si>
  <si>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</si>
  <si>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</si>
  <si>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</si>
  <si>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</si>
  <si>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</si>
  <si>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</si>
  <si>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</si>
  <si>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</si>
  <si>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</si>
  <si>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</si>
  <si>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</si>
  <si>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</si>
  <si>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</si>
  <si>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</si>
  <si>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</si>
  <si>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</si>
  <si>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</si>
  <si>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</si>
  <si>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</si>
  <si>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</si>
  <si>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</si>
  <si>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</si>
  <si>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</si>
  <si>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</si>
  <si>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</si>
  <si>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</si>
  <si>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</si>
  <si>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</si>
  <si>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</si>
  <si>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</si>
  <si>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</si>
  <si>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</si>
  <si>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</si>
  <si>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</si>
  <si>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</si>
  <si>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</si>
  <si>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</si>
  <si>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</si>
  <si>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</si>
  <si>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</si>
  <si>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</si>
  <si>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</si>
  <si>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</si>
  <si>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</si>
  <si>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</si>
  <si>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</si>
  <si>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</si>
  <si>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</si>
  <si>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</si>
  <si>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</si>
  <si>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</si>
  <si>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</si>
  <si>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</si>
  <si>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</si>
  <si>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</si>
  <si>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</si>
  <si>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</si>
  <si>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</si>
  <si>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</si>
  <si>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</si>
  <si>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</si>
  <si>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</si>
  <si>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</si>
  <si>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</si>
  <si>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</si>
  <si>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</si>
  <si>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</si>
  <si>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</si>
  <si>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</si>
  <si>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</si>
  <si>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</si>
  <si>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</si>
  <si>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</si>
  <si>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</si>
  <si>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</si>
  <si>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</si>
  <si>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</si>
  <si>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</si>
  <si>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</si>
  <si>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</si>
  <si>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</si>
  <si>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</si>
  <si>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</si>
  <si>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</si>
  <si>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</si>
  <si>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</si>
  <si>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</si>
  <si>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</si>
  <si>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</si>
  <si>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</si>
  <si>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</si>
  <si>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</si>
  <si>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</si>
  <si>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</si>
  <si>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</si>
  <si>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</si>
  <si>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</si>
  <si>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</si>
  <si>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</si>
  <si>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</si>
  <si>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</si>
  <si>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</si>
  <si>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</si>
  <si>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</si>
  <si>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</si>
  <si>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</si>
  <si>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</si>
  <si>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</si>
  <si>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</si>
  <si>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</si>
  <si>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</si>
  <si>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</si>
  <si>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</si>
  <si>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</si>
  <si>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</si>
  <si>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</si>
  <si>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</si>
  <si>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</si>
  <si>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</si>
  <si>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</si>
  <si>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</si>
  <si>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</si>
  <si>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</si>
  <si>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</si>
  <si>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</si>
  <si>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</si>
  <si>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</si>
  <si>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</si>
  <si>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</si>
  <si>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</si>
  <si>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</si>
  <si>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</si>
  <si>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</si>
  <si>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</si>
  <si>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</si>
  <si>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</si>
  <si>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</si>
  <si>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</si>
  <si>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</si>
  <si>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</si>
  <si>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</si>
  <si>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</si>
  <si>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</si>
  <si>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</si>
  <si>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</si>
  <si>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</si>
  <si>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</si>
  <si>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</si>
  <si>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</si>
  <si>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</si>
  <si>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</si>
  <si>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</si>
  <si>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</si>
  <si>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</si>
  <si>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</si>
  <si>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</si>
  <si>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</si>
  <si>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</si>
  <si>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</si>
  <si>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</si>
  <si>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</si>
  <si>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</si>
  <si>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</si>
  <si>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</si>
  <si>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</si>
  <si>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</si>
  <si>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</si>
  <si>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</si>
  <si>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</si>
  <si>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</si>
  <si>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</si>
  <si>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</si>
  <si>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</si>
  <si>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</si>
  <si>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</si>
  <si>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</si>
  <si>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</si>
  <si>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</si>
  <si>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</si>
  <si>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</si>
  <si>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</si>
  <si>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</si>
  <si>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</si>
  <si>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</si>
  <si>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</si>
  <si>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</si>
  <si>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</si>
  <si>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</si>
  <si>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</si>
  <si>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</si>
  <si>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</si>
  <si>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</si>
  <si>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</si>
  <si>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</si>
  <si>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</si>
  <si>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</si>
  <si>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</si>
  <si>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</si>
  <si>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</si>
  <si>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</si>
  <si>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</si>
  <si>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</si>
  <si>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</si>
  <si>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</si>
  <si>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</si>
  <si>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</si>
  <si>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</si>
  <si>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</si>
  <si>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</si>
  <si>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</si>
  <si>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</si>
  <si>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</si>
  <si>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</si>
  <si>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</si>
  <si>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</si>
  <si>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</si>
  <si>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</si>
  <si>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</si>
  <si>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</si>
  <si>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</si>
  <si>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</si>
  <si>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</si>
  <si>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</si>
  <si>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</si>
  <si>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</si>
  <si>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</si>
  <si>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</si>
  <si>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</si>
  <si>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</si>
  <si>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</si>
  <si>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</si>
  <si>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</si>
  <si>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</si>
  <si>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</si>
  <si>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</si>
  <si>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</si>
  <si>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</si>
  <si>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</si>
  <si>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</si>
  <si>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</si>
  <si>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</si>
  <si>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</si>
  <si>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</si>
  <si>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</si>
  <si>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</si>
  <si>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</si>
  <si>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</si>
  <si>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</si>
  <si>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</si>
  <si>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</si>
  <si>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</si>
  <si>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</si>
  <si>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</si>
  <si>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</si>
  <si>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</si>
  <si>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</si>
  <si>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</si>
  <si>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</si>
  <si>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</si>
  <si>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</si>
  <si>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</si>
  <si>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</si>
  <si>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</si>
  <si>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</si>
  <si>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</si>
  <si>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</si>
  <si>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</si>
  <si>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</si>
  <si>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</si>
  <si>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</si>
  <si>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</si>
  <si>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</si>
  <si>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</si>
  <si>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</si>
  <si>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</si>
  <si>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</si>
  <si>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</si>
  <si>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</si>
  <si>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</si>
  <si>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</si>
  <si>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</si>
  <si>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</si>
  <si>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</si>
  <si>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</si>
  <si>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</si>
  <si>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</si>
  <si>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</si>
  <si>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</si>
  <si>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</si>
  <si>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</si>
  <si>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</si>
  <si>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</si>
  <si>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</si>
  <si>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</si>
  <si>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</si>
  <si>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</si>
  <si>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</si>
  <si>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</si>
  <si>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</si>
  <si>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</si>
  <si>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</si>
  <si>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</si>
  <si>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</si>
  <si>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</si>
  <si>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</si>
  <si>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</si>
  <si>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</si>
  <si>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</si>
  <si>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</si>
  <si>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</si>
  <si>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</si>
  <si>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</si>
  <si>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</si>
  <si>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</si>
  <si>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</si>
  <si>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</si>
  <si>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</si>
  <si>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</si>
  <si>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</si>
  <si>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</si>
  <si>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</si>
  <si>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</si>
  <si>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</si>
  <si>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</si>
  <si>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</si>
  <si>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</si>
  <si>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</si>
  <si>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</si>
  <si>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</si>
  <si>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</si>
  <si>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</si>
  <si>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</si>
  <si>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</si>
  <si>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</si>
  <si>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</si>
  <si>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</si>
  <si>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</si>
  <si>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</si>
  <si>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</si>
  <si>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</si>
  <si>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</si>
  <si>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</si>
  <si>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</si>
  <si>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</si>
  <si>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</si>
  <si>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</si>
  <si>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</si>
  <si>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</si>
  <si>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</si>
  <si>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</si>
  <si>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</si>
  <si>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</si>
  <si>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</si>
  <si>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</si>
  <si>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</si>
  <si>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</si>
  <si>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</si>
  <si>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</si>
  <si>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</si>
  <si>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</si>
  <si>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</si>
  <si>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</si>
  <si>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</si>
  <si>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</si>
  <si>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</si>
  <si>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</si>
  <si>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</si>
  <si>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</si>
  <si>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</si>
  <si>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</si>
  <si>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</si>
  <si>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</si>
  <si>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</si>
  <si>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</si>
  <si>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</si>
  <si>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</si>
  <si>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</si>
  <si>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</si>
  <si>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</si>
  <si>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</si>
  <si>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</si>
  <si>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</si>
  <si>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</si>
  <si>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</si>
  <si>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</si>
  <si>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</si>
  <si>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</si>
  <si>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</si>
  <si>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</si>
  <si>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</si>
  <si>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</si>
  <si>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</si>
  <si>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</si>
  <si>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</si>
  <si>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</si>
  <si>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</si>
  <si>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</si>
  <si>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</si>
  <si>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</si>
  <si>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</si>
  <si>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</si>
  <si>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</si>
  <si>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</si>
  <si>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</si>
  <si>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</si>
  <si>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</si>
  <si>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</si>
  <si>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</si>
  <si>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</si>
  <si>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</si>
  <si>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</si>
  <si>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</si>
  <si>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</si>
  <si>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</si>
  <si>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</si>
  <si>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</si>
  <si>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</si>
  <si>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</si>
  <si>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</si>
  <si>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</si>
  <si>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</si>
  <si>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</si>
  <si>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</si>
  <si>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</si>
  <si>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</si>
  <si>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</si>
  <si>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</si>
  <si>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</si>
  <si>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</si>
  <si>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</si>
  <si>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</si>
  <si>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</si>
  <si>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</si>
  <si>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</si>
  <si>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</si>
  <si>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</si>
  <si>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</si>
  <si>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</si>
  <si>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</si>
  <si>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</si>
  <si>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</si>
  <si>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</si>
  <si>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</si>
  <si>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</si>
  <si>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</si>
  <si>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</si>
  <si>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</si>
  <si>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</si>
  <si>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</si>
  <si>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</si>
  <si>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</si>
  <si>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</si>
  <si>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</si>
  <si>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</si>
  <si>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</si>
  <si>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</si>
  <si>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</si>
  <si>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</si>
  <si>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</si>
  <si>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</si>
  <si>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</si>
  <si>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</si>
  <si>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</si>
  <si>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</si>
  <si>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</si>
  <si>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</si>
  <si>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</si>
  <si>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</si>
  <si>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</si>
  <si>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</si>
  <si>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</si>
  <si>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</si>
  <si>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</si>
  <si>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</si>
  <si>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</si>
  <si>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</si>
  <si>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</si>
  <si>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</si>
  <si>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</si>
  <si>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</si>
  <si>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</si>
  <si>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</si>
  <si>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</si>
  <si>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</si>
  <si>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</si>
  <si>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</si>
  <si>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</si>
  <si>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</si>
  <si>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</si>
  <si>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</si>
  <si>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</si>
  <si>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</si>
  <si>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</si>
  <si>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</si>
  <si>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</si>
  <si>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</si>
  <si>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</si>
  <si>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</si>
  <si>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</si>
  <si>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</si>
  <si>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</si>
  <si>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</si>
  <si>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</si>
  <si>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</si>
  <si>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</si>
  <si>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</si>
  <si>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</si>
  <si>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</si>
  <si>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</si>
  <si>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</si>
  <si>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</si>
  <si>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</si>
  <si>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</si>
  <si>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</si>
  <si>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</si>
  <si>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</si>
  <si>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</si>
  <si>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</si>
  <si>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</si>
  <si>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</si>
  <si>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</si>
  <si>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</si>
  <si>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</si>
  <si>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</si>
  <si>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</si>
  <si>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</si>
  <si>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</si>
  <si>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</si>
  <si>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</si>
  <si>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</si>
  <si>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</si>
  <si>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</si>
  <si>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</si>
  <si>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</si>
  <si>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</si>
  <si>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</si>
  <si>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</si>
  <si>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</si>
  <si>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</si>
  <si>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</si>
  <si>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</si>
  <si>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</si>
  <si>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</si>
  <si>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</si>
  <si>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</si>
  <si>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</si>
  <si>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</si>
  <si>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</si>
  <si>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</si>
  <si>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</si>
  <si>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</si>
  <si>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</si>
  <si>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</si>
  <si>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</si>
  <si>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</si>
  <si>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</si>
  <si>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</si>
  <si>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</si>
  <si>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</si>
  <si>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</si>
  <si>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</si>
  <si>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</si>
  <si>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</si>
  <si>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</si>
  <si>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</si>
  <si>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</si>
  <si>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</si>
  <si>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</si>
  <si>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</si>
  <si>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</si>
  <si>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</si>
  <si>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</si>
  <si>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</si>
  <si>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</si>
  <si>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</si>
  <si>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</si>
  <si>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</si>
  <si>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</si>
  <si>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</si>
  <si>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</si>
  <si>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</si>
  <si>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</si>
  <si>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</si>
  <si>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</si>
  <si>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</si>
  <si>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</si>
  <si>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</si>
  <si>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</si>
  <si>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</si>
  <si>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</si>
  <si>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</si>
  <si>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</si>
  <si>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</si>
  <si>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</si>
  <si>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</si>
  <si>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</si>
  <si>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</si>
  <si>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</si>
  <si>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</si>
  <si>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</si>
  <si>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</si>
  <si>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</si>
  <si>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</si>
  <si>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</si>
  <si>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</si>
  <si>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</si>
  <si>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</si>
  <si>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</si>
  <si>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</si>
  <si>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</si>
  <si>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</si>
  <si>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</si>
  <si>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</si>
  <si>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</si>
  <si>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</si>
  <si>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</si>
  <si>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</si>
  <si>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</si>
  <si>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</si>
  <si>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</si>
  <si>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</si>
  <si>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</si>
  <si>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</si>
  <si>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</si>
  <si>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</si>
  <si>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</si>
  <si>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</si>
  <si>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</si>
  <si>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</si>
  <si>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</si>
  <si>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</si>
  <si>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</si>
  <si>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</si>
  <si>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</si>
  <si>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</si>
  <si>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</si>
  <si>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</si>
  <si>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</si>
  <si>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</si>
  <si>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</si>
  <si>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</si>
  <si>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</si>
  <si>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</si>
  <si>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</si>
  <si>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</si>
  <si>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</si>
  <si>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</si>
  <si>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</si>
  <si>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</si>
  <si>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</si>
  <si>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</si>
  <si>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</si>
  <si>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</si>
  <si>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</si>
  <si>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</si>
  <si>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</si>
  <si>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</si>
  <si>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</si>
  <si>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</si>
  <si>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</si>
  <si>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</si>
  <si>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</si>
  <si>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</si>
  <si>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</si>
  <si>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</si>
  <si>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</si>
  <si>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</si>
  <si>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</si>
  <si>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</si>
  <si>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</si>
  <si>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</si>
  <si>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</si>
  <si>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</si>
  <si>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</si>
  <si>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</si>
  <si>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</si>
  <si>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</si>
  <si>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</si>
  <si>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</si>
  <si>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</si>
  <si>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</si>
  <si>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</si>
  <si>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</si>
  <si>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</si>
  <si>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</si>
  <si>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</si>
  <si>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</si>
  <si>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</si>
  <si>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</si>
  <si>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</si>
  <si>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</si>
  <si>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</si>
  <si>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</si>
  <si>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</si>
  <si>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</si>
  <si>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</si>
  <si>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</si>
  <si>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</si>
  <si>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</si>
  <si>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</si>
  <si>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</si>
  <si>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</si>
  <si>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</si>
  <si>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</si>
  <si>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</si>
  <si>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</si>
  <si>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</si>
  <si>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</si>
  <si>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</si>
  <si>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</si>
  <si>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</si>
  <si>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</si>
  <si>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</si>
  <si>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</si>
  <si>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</si>
  <si>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</si>
  <si>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</si>
  <si>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</si>
  <si>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</si>
  <si>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</si>
  <si>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</si>
  <si>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</si>
  <si>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</si>
  <si>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</si>
  <si>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</si>
  <si>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</si>
  <si>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</si>
  <si>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</si>
  <si>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</si>
  <si>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</si>
  <si>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</si>
  <si>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</si>
  <si>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</si>
  <si>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</si>
  <si>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</si>
  <si>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</si>
  <si>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</si>
  <si>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</si>
  <si>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</si>
  <si>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</si>
  <si>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</si>
  <si>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</si>
  <si>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</si>
  <si>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</si>
  <si>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</si>
  <si>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</si>
  <si>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</si>
  <si>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</si>
  <si>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</si>
  <si>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</si>
  <si>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</si>
  <si>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</si>
  <si>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</si>
  <si>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</si>
  <si>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</si>
  <si>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</si>
  <si>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</si>
  <si>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</si>
  <si>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</si>
  <si>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</si>
  <si>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</si>
  <si>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</si>
  <si>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</si>
  <si>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</si>
  <si>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</si>
  <si>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</si>
  <si>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</si>
  <si>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</si>
  <si>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</si>
  <si>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</si>
  <si>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</si>
  <si>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</si>
  <si>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</si>
  <si>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</si>
  <si>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</si>
  <si>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</si>
  <si>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</si>
  <si>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</si>
  <si>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</si>
  <si>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</si>
  <si>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</si>
  <si>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</si>
  <si>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</si>
  <si>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</si>
  <si>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</si>
  <si>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</si>
  <si>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</si>
  <si>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</si>
  <si>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</si>
  <si>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</si>
  <si>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</si>
  <si>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</si>
  <si>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</si>
  <si>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</si>
  <si>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</si>
  <si>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</si>
  <si>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</si>
  <si>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</si>
  <si>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</si>
  <si>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</si>
  <si>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</si>
  <si>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</si>
  <si>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</si>
  <si>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</si>
  <si>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</si>
  <si>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</si>
  <si>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</si>
  <si>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</si>
  <si>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</si>
  <si>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</si>
  <si>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</si>
  <si>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</si>
  <si>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</si>
  <si>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</si>
  <si>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</si>
  <si>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</si>
  <si>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</si>
  <si>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</si>
  <si>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</si>
  <si>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</si>
  <si>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</si>
  <si>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</si>
  <si>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</si>
  <si>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</si>
  <si>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</si>
  <si>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</si>
  <si>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</si>
  <si>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</si>
  <si>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</si>
  <si>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</si>
  <si>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</si>
  <si>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</si>
  <si>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</si>
  <si>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</si>
  <si>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</si>
  <si>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</si>
  <si>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</si>
  <si>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</si>
  <si>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</si>
  <si>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</si>
  <si>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</si>
  <si>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</si>
  <si>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</si>
  <si>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</si>
  <si>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</si>
  <si>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</si>
  <si>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</si>
  <si>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</si>
  <si>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</si>
  <si>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</si>
  <si>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</si>
  <si>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</si>
  <si>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</si>
  <si>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</si>
  <si>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</si>
  <si>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</si>
  <si>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</si>
  <si>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</si>
  <si>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</si>
  <si>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</si>
  <si>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</si>
  <si>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</si>
  <si>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</si>
  <si>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</si>
  <si>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</si>
  <si>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</si>
  <si>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</si>
  <si>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</si>
  <si>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</si>
  <si>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</si>
  <si>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</si>
  <si>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</si>
  <si>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</si>
  <si>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</si>
  <si>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</si>
  <si>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</si>
  <si>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</si>
  <si>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</si>
  <si>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</si>
  <si>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</si>
  <si>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</si>
  <si>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</si>
  <si>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</si>
  <si>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</si>
  <si>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</si>
  <si>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</si>
  <si>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</si>
  <si>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</si>
  <si>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</si>
  <si>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</si>
  <si>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</si>
  <si>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</si>
  <si>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</si>
  <si>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</si>
  <si>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</si>
  <si>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</si>
  <si>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</si>
  <si>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</si>
  <si>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</si>
  <si>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</si>
  <si>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</si>
  <si>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</si>
  <si>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</si>
  <si>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</si>
  <si>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</si>
  <si>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</si>
  <si>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</si>
  <si>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</si>
  <si>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</si>
  <si>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</si>
  <si>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</si>
  <si>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</si>
  <si>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</si>
  <si>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</si>
  <si>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</si>
  <si>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</si>
  <si>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</si>
  <si>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</si>
  <si>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</si>
  <si>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</si>
  <si>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</si>
  <si>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</si>
  <si>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</si>
  <si>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</si>
  <si>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</si>
  <si>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</si>
  <si>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</si>
  <si>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</si>
  <si>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</si>
  <si>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</si>
  <si>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</si>
  <si>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</si>
  <si>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</si>
  <si>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</si>
  <si>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</si>
  <si>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</si>
  <si>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</si>
  <si>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</si>
  <si>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</si>
  <si>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</si>
  <si>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</si>
  <si>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</si>
  <si>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</si>
  <si>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</si>
  <si>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</si>
  <si>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</si>
  <si>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</si>
  <si>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</si>
  <si>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</si>
  <si>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</si>
  <si>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</si>
  <si>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</si>
  <si>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</si>
  <si>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</si>
  <si>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</si>
  <si>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</si>
  <si>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</si>
  <si>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</si>
  <si>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</si>
  <si>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</si>
  <si>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</si>
  <si>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</si>
  <si>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</si>
  <si>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</si>
  <si>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</si>
  <si>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</si>
  <si>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</si>
  <si>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</si>
  <si>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</si>
  <si>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</si>
  <si>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</si>
  <si>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</si>
  <si>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</si>
  <si>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</si>
  <si>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</si>
  <si>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</si>
  <si>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</si>
  <si>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</si>
  <si>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</si>
  <si>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</si>
  <si>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</si>
  <si>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</si>
  <si>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</si>
  <si>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</si>
  <si>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</si>
  <si>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</si>
  <si>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</si>
  <si>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</si>
  <si>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</si>
  <si>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</si>
  <si>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</si>
  <si>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</si>
  <si>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</si>
  <si>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</si>
  <si>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</si>
  <si>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</si>
  <si>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</si>
  <si>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</si>
  <si>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</si>
  <si>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</si>
  <si>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</si>
  <si>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</si>
  <si>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</si>
  <si>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</si>
  <si>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</si>
  <si>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</si>
  <si>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</si>
  <si>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</si>
  <si>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</si>
  <si>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</si>
  <si>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</si>
  <si>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</si>
  <si>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</si>
  <si>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</si>
  <si>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</si>
  <si>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</si>
  <si>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</si>
  <si>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</si>
  <si>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</si>
  <si>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</si>
  <si>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</si>
  <si>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</si>
  <si>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</si>
  <si>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</si>
  <si>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</si>
  <si>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</si>
  <si>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</si>
  <si>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</si>
  <si>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</si>
  <si>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</si>
  <si>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</si>
  <si>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</si>
  <si>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</si>
  <si>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</si>
  <si>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</si>
  <si>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</si>
  <si>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</si>
  <si>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</si>
  <si>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</si>
  <si>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</si>
  <si>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</si>
  <si>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</si>
  <si>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</si>
  <si>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</si>
  <si>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</si>
  <si>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</si>
  <si>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</si>
  <si>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</si>
  <si>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</si>
  <si>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</si>
  <si>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</si>
  <si>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</si>
  <si>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</si>
  <si>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</si>
  <si>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</si>
  <si>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</si>
  <si>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</si>
  <si>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</si>
  <si>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</si>
  <si>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</si>
  <si>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</si>
  <si>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</si>
  <si>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</si>
  <si>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</si>
  <si>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</si>
  <si>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</si>
  <si>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</si>
  <si>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</si>
  <si>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</si>
  <si>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</si>
  <si>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</si>
  <si>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</si>
  <si>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</si>
  <si>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</si>
  <si>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</si>
  <si>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</si>
  <si>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</si>
  <si>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</si>
  <si>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</si>
  <si>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</si>
  <si>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</si>
  <si>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</si>
  <si>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</si>
  <si>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</si>
  <si>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</si>
  <si>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</si>
  <si>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</si>
  <si>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</si>
  <si>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</si>
  <si>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</si>
  <si>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</si>
  <si>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</si>
  <si>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</si>
  <si>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</si>
  <si>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</si>
  <si>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</si>
  <si>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</si>
  <si>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</si>
  <si>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</si>
  <si>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</si>
  <si>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</si>
  <si>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</si>
  <si>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</si>
  <si>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</si>
  <si>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</si>
  <si>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</si>
  <si>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</si>
  <si>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</si>
  <si>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</si>
  <si>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</si>
  <si>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</si>
  <si>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</si>
  <si>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</si>
  <si>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</si>
  <si>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</si>
  <si>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</si>
  <si>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</si>
  <si>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</si>
  <si>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</si>
  <si>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</si>
  <si>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</si>
  <si>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</si>
  <si>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</si>
  <si>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</si>
  <si>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</si>
  <si>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</si>
  <si>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</si>
  <si>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</si>
  <si>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</si>
  <si>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</si>
  <si>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</si>
  <si>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</si>
  <si>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</si>
  <si>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</si>
  <si>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</si>
  <si>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</si>
  <si>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</si>
  <si>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</si>
  <si>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</si>
  <si>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</si>
  <si>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</si>
  <si>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</si>
  <si>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</si>
  <si>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</si>
  <si>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</si>
  <si>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</si>
  <si>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</si>
  <si>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</si>
  <si>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</si>
  <si>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</si>
  <si>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</si>
  <si>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</si>
  <si>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</si>
  <si>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</si>
  <si>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</si>
  <si>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</si>
  <si>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</si>
  <si>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</si>
  <si>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</si>
  <si>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</si>
  <si>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</si>
  <si>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</si>
  <si>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</si>
  <si>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</si>
  <si>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</si>
  <si>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</si>
  <si>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</si>
  <si>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</si>
  <si>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</si>
  <si>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</si>
  <si>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</si>
  <si>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</si>
  <si>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</si>
  <si>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</si>
  <si>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</si>
  <si>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</si>
  <si>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</si>
  <si>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</si>
  <si>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</si>
  <si>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</si>
  <si>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</si>
  <si>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</si>
  <si>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</si>
  <si>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</si>
  <si>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</si>
  <si>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</si>
  <si>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</si>
  <si>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</si>
  <si>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</si>
  <si>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</si>
  <si>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</si>
  <si>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</si>
  <si>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</si>
  <si>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</si>
  <si>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</si>
  <si>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</si>
  <si>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</si>
  <si>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</si>
  <si>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</si>
  <si>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</si>
  <si>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</si>
  <si>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</si>
  <si>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</si>
  <si>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</si>
  <si>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</si>
  <si>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</si>
  <si>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</si>
  <si>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</si>
  <si>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</si>
  <si>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</si>
  <si>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</si>
  <si>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</si>
  <si>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</si>
  <si>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</si>
  <si>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</si>
  <si>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</si>
  <si>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</si>
  <si>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</si>
  <si>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</si>
  <si>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</si>
  <si>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</si>
  <si>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</si>
  <si>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</si>
  <si>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</si>
  <si>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</si>
  <si>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</si>
  <si>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</si>
  <si>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</si>
  <si>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</si>
  <si>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</si>
  <si>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</si>
  <si>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</si>
  <si>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</si>
  <si>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</si>
  <si>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</si>
  <si>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</si>
  <si>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</si>
  <si>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</si>
  <si>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</si>
  <si>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</si>
  <si>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</si>
  <si>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</si>
  <si>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</si>
  <si>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</si>
  <si>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</si>
  <si>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</si>
  <si>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</si>
  <si>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</si>
  <si>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</si>
  <si>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</si>
  <si>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</si>
  <si>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</si>
  <si>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</si>
  <si>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</si>
  <si>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</si>
  <si>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</si>
  <si>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</si>
  <si>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</si>
  <si>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</si>
  <si>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</si>
  <si>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</si>
  <si>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</si>
  <si>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</si>
  <si>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</si>
  <si>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</si>
  <si>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</si>
  <si>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</si>
  <si>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</si>
  <si>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</si>
  <si>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</si>
  <si>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</si>
  <si>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</si>
  <si>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</si>
  <si>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</si>
  <si>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</si>
  <si>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</si>
  <si>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</si>
  <si>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</si>
  <si>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</si>
  <si>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</si>
  <si>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</si>
  <si>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</si>
  <si>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</si>
  <si>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</si>
  <si>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</si>
  <si>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</si>
  <si>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</si>
  <si>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</si>
  <si>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</si>
  <si>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</si>
  <si>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</si>
  <si>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</si>
  <si>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</si>
  <si>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</si>
  <si>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</si>
  <si>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</si>
  <si>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</si>
  <si>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</si>
  <si>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</si>
  <si>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</si>
  <si>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</si>
  <si>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</si>
  <si>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</si>
  <si>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</si>
  <si>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</si>
  <si>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</si>
  <si>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</si>
  <si>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</si>
  <si>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</si>
  <si>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</si>
  <si>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</si>
  <si>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</si>
  <si>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</si>
  <si>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</si>
  <si>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</si>
  <si>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</si>
  <si>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</si>
  <si>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</si>
  <si>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</si>
  <si>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</si>
  <si>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</si>
  <si>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</si>
  <si>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</si>
  <si>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</si>
  <si>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</si>
  <si>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</si>
  <si>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</si>
  <si>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</si>
  <si>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</si>
  <si>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</si>
  <si>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</si>
  <si>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</si>
  <si>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</si>
  <si>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</si>
  <si>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</si>
  <si>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</si>
  <si>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</si>
  <si>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</si>
  <si>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</si>
  <si>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</si>
  <si>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</si>
  <si>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</si>
  <si>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</si>
  <si>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</si>
  <si>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</si>
  <si>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</si>
  <si>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</si>
  <si>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</si>
  <si>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</si>
  <si>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</si>
  <si>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</si>
  <si>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</si>
  <si>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</si>
  <si>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</si>
  <si>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</si>
  <si>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</si>
  <si>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</si>
  <si>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</si>
  <si>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</si>
  <si>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</si>
  <si>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</si>
  <si>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</si>
  <si>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</si>
  <si>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</si>
  <si>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</si>
  <si>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</si>
  <si>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</si>
  <si>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</si>
  <si>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</si>
  <si>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</si>
  <si>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</si>
  <si>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</si>
  <si>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</si>
  <si>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</si>
  <si>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</si>
  <si>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</si>
  <si>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</si>
  <si>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</si>
  <si>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</si>
  <si>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</si>
  <si>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</si>
  <si>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</si>
  <si>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</si>
  <si>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</si>
  <si>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</si>
  <si>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</si>
  <si>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</si>
  <si>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</si>
  <si>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</si>
  <si>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</si>
  <si>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</si>
  <si>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</si>
  <si>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</si>
  <si>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</si>
  <si>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</si>
  <si>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</si>
  <si>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</si>
  <si>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</si>
  <si>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</si>
  <si>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</si>
  <si>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</si>
  <si>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</si>
  <si>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</si>
  <si>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</si>
  <si>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</si>
  <si>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</si>
  <si>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</si>
  <si>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</si>
  <si>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</si>
  <si>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</si>
  <si>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</si>
  <si>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</si>
  <si>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</si>
  <si>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</si>
  <si>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</si>
  <si>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</si>
  <si>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</si>
  <si>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</si>
  <si>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</si>
  <si>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</si>
  <si>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</si>
  <si>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</si>
  <si>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</si>
  <si>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</si>
  <si>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</si>
  <si>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</si>
  <si>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</si>
  <si>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</si>
  <si>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</si>
  <si>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</si>
  <si>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</si>
  <si>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</si>
  <si>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</si>
  <si>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</si>
  <si>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</si>
  <si>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</si>
  <si>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</si>
  <si>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</si>
  <si>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</si>
  <si>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</si>
  <si>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</si>
  <si>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</si>
  <si>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</si>
  <si>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</si>
  <si>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</si>
  <si>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</si>
  <si>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</si>
  <si>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</si>
  <si>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</si>
  <si>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</si>
  <si>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</si>
  <si>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</si>
  <si>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</si>
  <si>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</si>
  <si>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</si>
  <si>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</si>
  <si>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</si>
  <si>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</si>
  <si>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</si>
  <si>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</si>
  <si>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</si>
  <si>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</si>
  <si>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</si>
  <si>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</si>
  <si>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</si>
  <si>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</si>
  <si>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</si>
  <si>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</si>
  <si>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</si>
  <si>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</si>
  <si>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</si>
  <si>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</si>
  <si>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</si>
  <si>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</si>
  <si>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</si>
  <si>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</si>
  <si>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</si>
  <si>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</si>
  <si>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</si>
  <si>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</si>
  <si>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</si>
  <si>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</si>
  <si>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</si>
  <si>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</si>
  <si>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</si>
  <si>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</si>
  <si>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</si>
  <si>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</si>
  <si>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</si>
  <si>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</si>
  <si>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</si>
  <si>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</si>
  <si>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</si>
  <si>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</si>
  <si>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</si>
  <si>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</si>
  <si>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</si>
  <si>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</si>
  <si>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</si>
  <si>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</si>
  <si>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</si>
  <si>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</si>
  <si>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</si>
  <si>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</si>
  <si>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</si>
  <si>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</si>
  <si>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</si>
  <si>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</si>
  <si>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</si>
  <si>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</si>
  <si>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</si>
  <si>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</si>
  <si>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</si>
  <si>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</si>
  <si>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</si>
  <si>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</si>
  <si>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</si>
  <si>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</si>
  <si>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</si>
  <si>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</si>
  <si>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</si>
  <si>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</si>
  <si>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</si>
  <si>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</si>
  <si>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</si>
  <si>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</si>
  <si>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</si>
  <si>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</si>
  <si>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</si>
  <si>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</si>
  <si>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</si>
  <si>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</si>
  <si>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</si>
  <si>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</si>
  <si>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</si>
  <si>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</si>
  <si>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</si>
  <si>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</si>
  <si>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</si>
  <si>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</si>
  <si>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</si>
  <si>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</si>
  <si>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</si>
  <si>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</si>
  <si>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</si>
  <si>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</si>
  <si>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</si>
  <si>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</si>
  <si>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</si>
  <si>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</si>
  <si>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</si>
  <si>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</si>
  <si>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</si>
  <si>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</si>
  <si>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</si>
  <si>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</si>
  <si>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</si>
  <si>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</si>
  <si>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</si>
  <si>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</si>
  <si>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</si>
  <si>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</si>
  <si>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</si>
  <si>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</si>
  <si>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</si>
  <si>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</si>
  <si>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</si>
  <si>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</si>
  <si>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</si>
  <si>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</si>
  <si>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</si>
  <si>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</si>
  <si>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</si>
  <si>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</si>
  <si>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</si>
  <si>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</si>
  <si>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</si>
  <si>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</si>
  <si>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</si>
  <si>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</si>
  <si>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</si>
  <si>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</si>
  <si>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</si>
  <si>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</si>
  <si>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</si>
  <si>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</si>
  <si>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</si>
  <si>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</si>
  <si>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</si>
  <si>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</si>
  <si>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</si>
  <si>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</si>
  <si>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</si>
  <si>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</si>
  <si>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</si>
  <si>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</si>
  <si>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</si>
  <si>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</si>
  <si>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</si>
  <si>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</si>
  <si>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</si>
  <si>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</si>
  <si>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</si>
  <si>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</si>
  <si>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</si>
  <si>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</si>
  <si>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</si>
  <si>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</si>
  <si>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</si>
  <si>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</si>
  <si>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</si>
  <si>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</si>
  <si>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</si>
  <si>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</si>
  <si>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</si>
  <si>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</si>
  <si>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</si>
  <si>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</si>
  <si>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</si>
  <si>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</si>
  <si>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</si>
  <si>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</si>
  <si>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</si>
  <si>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</si>
  <si>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</si>
  <si>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</si>
  <si>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</si>
  <si>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</si>
  <si>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</si>
  <si>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</si>
  <si>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</si>
  <si>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</si>
  <si>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</si>
  <si>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</si>
  <si>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</si>
  <si>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</si>
  <si>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</si>
  <si>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</si>
  <si>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</si>
  <si>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</si>
  <si>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</si>
  <si>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</si>
  <si>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</si>
  <si>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</si>
  <si>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</si>
  <si>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</si>
  <si>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</si>
  <si>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</si>
  <si>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</si>
  <si>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</si>
  <si>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</si>
  <si>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</si>
  <si>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</si>
  <si>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</si>
  <si>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</si>
  <si>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</si>
  <si>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</si>
  <si>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</si>
  <si>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</si>
  <si>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</si>
  <si>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</si>
  <si>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</si>
  <si>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</si>
  <si>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</si>
  <si>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</si>
  <si>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</si>
  <si>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</si>
  <si>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</si>
  <si>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</si>
  <si>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</si>
  <si>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</si>
  <si>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</si>
  <si>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</si>
  <si>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</si>
  <si>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</si>
  <si>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</si>
  <si>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</si>
  <si>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</si>
  <si>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</si>
  <si>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</si>
  <si>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</si>
  <si>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</si>
  <si>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</si>
  <si>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</si>
  <si>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</si>
  <si>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</si>
  <si>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</si>
  <si>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</si>
  <si>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</si>
  <si>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</si>
  <si>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</si>
  <si>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</si>
  <si>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</si>
  <si>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</si>
  <si>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</si>
  <si>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</si>
  <si>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</si>
  <si>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</si>
  <si>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</si>
  <si>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</si>
  <si>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</si>
  <si>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</si>
  <si>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</si>
  <si>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</si>
  <si>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</si>
  <si>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</si>
  <si>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</si>
  <si>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</si>
  <si>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</si>
  <si>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</si>
  <si>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</si>
  <si>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</si>
  <si>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</si>
  <si>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</si>
  <si>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</si>
  <si>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</si>
  <si>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</si>
  <si>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</si>
  <si>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</si>
  <si>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</si>
  <si>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</si>
  <si>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</si>
  <si>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</si>
  <si>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</si>
  <si>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</si>
  <si>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</si>
  <si>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</si>
  <si>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</si>
  <si>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</si>
  <si>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</si>
  <si>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</si>
  <si>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</si>
  <si>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</si>
  <si>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</si>
  <si>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</si>
  <si>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</si>
  <si>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</si>
  <si>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</si>
  <si>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</si>
  <si>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</si>
  <si>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</si>
  <si>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</si>
  <si>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</si>
  <si>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</si>
  <si>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</si>
  <si>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</si>
  <si>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</si>
  <si>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</si>
  <si>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</si>
  <si>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</si>
  <si>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</si>
  <si>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</si>
  <si>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</si>
  <si>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</si>
  <si>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</si>
  <si>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</si>
  <si>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</si>
  <si>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</si>
  <si>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</si>
  <si>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</si>
  <si>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</si>
  <si>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</si>
  <si>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</si>
  <si>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</si>
  <si>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</si>
  <si>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</si>
  <si>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</si>
  <si>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</si>
  <si>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</si>
  <si>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</si>
  <si>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</si>
  <si>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</si>
  <si>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</si>
  <si>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</si>
  <si>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</si>
  <si>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</si>
  <si>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</si>
  <si>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</si>
  <si>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</si>
  <si>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</si>
  <si>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</si>
  <si>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</si>
  <si>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</si>
  <si>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</si>
  <si>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</si>
  <si>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</si>
  <si>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</si>
  <si>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</si>
  <si>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</si>
  <si>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</si>
  <si>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</si>
  <si>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</si>
  <si>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</si>
  <si>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</si>
  <si>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</si>
  <si>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</si>
  <si>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</si>
  <si>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</si>
  <si>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</si>
  <si>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</si>
  <si>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</si>
  <si>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</si>
  <si>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</si>
  <si>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</si>
  <si>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</si>
  <si>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</si>
  <si>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</si>
  <si>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</si>
  <si>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</si>
  <si>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</si>
  <si>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</si>
  <si>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</si>
  <si>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</si>
  <si>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</si>
  <si>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</si>
  <si>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</si>
  <si>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</si>
  <si>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</si>
  <si>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</si>
  <si>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</si>
  <si>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</si>
  <si>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</si>
  <si>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</si>
  <si>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</si>
  <si>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</si>
  <si>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</si>
  <si>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</si>
  <si>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</si>
  <si>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</si>
  <si>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</si>
  <si>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</si>
  <si>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</si>
  <si>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</si>
  <si>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</si>
  <si>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</si>
  <si>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</si>
  <si>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</si>
  <si>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</si>
  <si>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</si>
  <si>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</si>
  <si>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</si>
  <si>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</si>
  <si>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</si>
  <si>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</si>
  <si>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</si>
  <si>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</si>
  <si>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</si>
  <si>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</si>
  <si>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</si>
  <si>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</si>
  <si>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</si>
  <si>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</si>
  <si>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</si>
  <si>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</si>
  <si>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</si>
  <si>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</si>
  <si>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</si>
  <si>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</si>
  <si>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</si>
  <si>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</si>
  <si>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</si>
  <si>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</si>
  <si>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</si>
  <si>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</si>
  <si>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</si>
  <si>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</si>
  <si>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</si>
  <si>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</si>
  <si>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</si>
  <si>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</si>
  <si>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</si>
  <si>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</si>
  <si>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</si>
  <si>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</si>
  <si>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</si>
  <si>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</si>
  <si>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</si>
  <si>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</si>
  <si>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</si>
  <si>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</si>
  <si>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</si>
  <si>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</si>
  <si>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</si>
  <si>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</si>
  <si>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</si>
  <si>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</si>
  <si>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</si>
  <si>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</si>
  <si>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</si>
  <si>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</si>
  <si>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</si>
  <si>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</si>
  <si>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</si>
  <si>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</si>
  <si>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</si>
  <si>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</si>
  <si>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</si>
  <si>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</si>
  <si>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</si>
  <si>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</si>
  <si>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</si>
  <si>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</si>
  <si>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</si>
  <si>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</si>
  <si>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</si>
  <si>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</si>
  <si>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</si>
  <si>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</si>
  <si>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</si>
  <si>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</si>
  <si>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</si>
  <si>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</si>
  <si>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</si>
  <si>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</si>
  <si>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</si>
  <si>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</si>
  <si>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</si>
  <si>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</si>
  <si>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</si>
  <si>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</si>
  <si>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</si>
  <si>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</si>
  <si>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</si>
  <si>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</si>
  <si>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</si>
  <si>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</si>
  <si>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</si>
  <si>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</si>
  <si>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</si>
  <si>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</si>
  <si>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</si>
  <si>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</si>
  <si>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</si>
  <si>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</si>
  <si>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</si>
  <si>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</si>
  <si>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</si>
  <si>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</si>
  <si>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</si>
  <si>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</si>
  <si>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</si>
  <si>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</si>
  <si>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</si>
  <si>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</si>
  <si>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</si>
  <si>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</si>
  <si>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</si>
  <si>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</si>
  <si>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</si>
  <si>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</si>
  <si>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</si>
  <si>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</si>
  <si>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</si>
  <si>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</si>
  <si>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</si>
  <si>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</si>
  <si>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</si>
  <si>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</si>
  <si>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</si>
  <si>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</si>
  <si>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</si>
  <si>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</si>
  <si>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</si>
  <si>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</si>
  <si>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</si>
  <si>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</si>
  <si>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</si>
  <si>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</si>
  <si>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</si>
  <si>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</si>
  <si>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</si>
  <si>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</si>
  <si>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</si>
  <si>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</si>
  <si>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</si>
  <si>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</si>
  <si>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</si>
  <si>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</si>
  <si>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</si>
  <si>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</si>
  <si>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</si>
  <si>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</si>
  <si>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</si>
  <si>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</si>
  <si>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</si>
  <si>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</si>
  <si>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</si>
  <si>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</si>
  <si>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</si>
  <si>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</si>
  <si>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</si>
  <si>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</si>
  <si>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</si>
  <si>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</si>
  <si>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</si>
  <si>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</si>
  <si>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</si>
  <si>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</si>
  <si>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</si>
  <si>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</si>
  <si>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</si>
  <si>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</si>
  <si>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</si>
  <si>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</si>
  <si>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</si>
  <si>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</si>
  <si>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</si>
  <si>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</si>
  <si>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</si>
  <si>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</si>
  <si>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</si>
  <si>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</si>
  <si>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</si>
  <si>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</si>
  <si>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</si>
  <si>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</si>
  <si>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</si>
  <si>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</si>
  <si>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</si>
  <si>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</si>
  <si>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</si>
  <si>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</si>
  <si>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</si>
  <si>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</si>
  <si>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</si>
  <si>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</si>
  <si>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</si>
  <si>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</si>
  <si>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</si>
  <si>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</si>
  <si>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</si>
  <si>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</si>
  <si>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</si>
  <si>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</si>
  <si>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</si>
  <si>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</si>
  <si>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</si>
  <si>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</si>
  <si>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</si>
  <si>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</si>
  <si>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</si>
  <si>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</si>
  <si>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</si>
  <si>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</si>
  <si>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</si>
  <si>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</si>
  <si>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</si>
  <si>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</si>
  <si>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</si>
  <si>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</si>
  <si>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</si>
  <si>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</si>
  <si>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</si>
  <si>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</si>
  <si>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</si>
  <si>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</si>
  <si>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</si>
  <si>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</si>
  <si>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</si>
  <si>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</si>
  <si>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</si>
  <si>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</si>
  <si>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</si>
  <si>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</si>
  <si>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</si>
  <si>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</si>
  <si>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</si>
  <si>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</si>
  <si>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</si>
  <si>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</si>
  <si>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</si>
  <si>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</si>
  <si>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</si>
  <si>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</si>
  <si>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</si>
  <si>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</si>
  <si>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</si>
  <si>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</si>
  <si>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</si>
  <si>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</si>
  <si>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</si>
  <si>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</si>
  <si>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</si>
  <si>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</si>
  <si>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</si>
  <si>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</si>
  <si>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</si>
  <si>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</si>
  <si>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</si>
  <si>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</si>
  <si>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</si>
  <si>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</si>
  <si>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</si>
  <si>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</si>
  <si>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</si>
  <si>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</si>
  <si>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</si>
  <si>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</si>
  <si>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</si>
  <si>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</si>
  <si>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</si>
  <si>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</si>
  <si>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</si>
  <si>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</si>
  <si>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</si>
  <si>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</si>
  <si>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</si>
  <si>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</si>
  <si>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</si>
  <si>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</si>
  <si>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</si>
  <si>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</si>
  <si>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</si>
  <si>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</si>
  <si>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</si>
  <si>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</si>
  <si>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</si>
  <si>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</si>
  <si>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</si>
  <si>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</si>
  <si>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</si>
  <si>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</si>
  <si>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</si>
  <si>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</si>
  <si>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</si>
  <si>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</si>
  <si>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</si>
  <si>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</si>
  <si>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</si>
  <si>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</si>
  <si>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</si>
  <si>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</si>
  <si>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</si>
  <si>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</si>
  <si>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</si>
  <si>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</si>
  <si>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</si>
  <si>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</si>
  <si>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</si>
  <si>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</si>
  <si>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</si>
  <si>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</si>
  <si>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</si>
  <si>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</si>
  <si>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</si>
  <si>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</si>
  <si>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</si>
  <si>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</si>
  <si>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</si>
  <si>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</si>
  <si>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</si>
  <si>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</si>
  <si>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</si>
  <si>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</si>
  <si>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</si>
  <si>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</si>
  <si>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</si>
  <si>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</si>
  <si>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</si>
  <si>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</si>
  <si>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</si>
  <si>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</si>
  <si>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</si>
  <si>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</si>
  <si>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</si>
  <si>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</si>
  <si>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</si>
  <si>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</si>
  <si>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</si>
  <si>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</si>
  <si>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</si>
  <si>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</si>
  <si>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</si>
  <si>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</si>
  <si>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</si>
  <si>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</si>
  <si>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</si>
  <si>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</si>
  <si>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</si>
  <si>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</si>
  <si>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</si>
  <si>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</si>
  <si>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</si>
  <si>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</si>
  <si>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</si>
  <si>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</si>
  <si>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</si>
  <si>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</si>
  <si>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</si>
  <si>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</si>
  <si>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</si>
  <si>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</si>
  <si>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</si>
  <si>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</si>
  <si>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</si>
  <si>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</si>
  <si>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</si>
  <si>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</si>
  <si>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</si>
  <si>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</si>
  <si>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</si>
  <si>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</si>
  <si>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</si>
  <si>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</si>
  <si>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</si>
  <si>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</si>
  <si>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</si>
  <si>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</si>
  <si>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</si>
  <si>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</si>
  <si>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</si>
  <si>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</si>
  <si>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</si>
  <si>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</si>
  <si>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</si>
  <si>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</si>
  <si>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</si>
  <si>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</si>
  <si>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</si>
  <si>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</si>
  <si>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</si>
  <si>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</si>
  <si>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</si>
  <si>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</si>
  <si>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</si>
  <si>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</si>
  <si>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</si>
  <si>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</si>
  <si>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</si>
  <si>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</si>
  <si>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</si>
  <si>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</si>
  <si>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</si>
  <si>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</si>
  <si>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</si>
  <si>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</si>
  <si>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</si>
  <si>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</si>
  <si>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</si>
  <si>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</si>
  <si>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</si>
  <si>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</si>
  <si>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</si>
  <si>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</si>
  <si>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</si>
  <si>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</si>
  <si>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</si>
  <si>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</si>
  <si>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</si>
  <si>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</si>
  <si>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</si>
  <si>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</si>
  <si>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</si>
  <si>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</si>
  <si>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</si>
  <si>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</si>
  <si>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</si>
  <si>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</si>
  <si>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</si>
  <si>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</si>
  <si>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</si>
  <si>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</si>
  <si>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</si>
  <si>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</si>
  <si>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</si>
  <si>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</si>
  <si>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</si>
  <si>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</si>
  <si>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</si>
  <si>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</si>
  <si>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</si>
  <si>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</si>
  <si>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</si>
  <si>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</si>
  <si>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</si>
  <si>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</si>
  <si>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</si>
  <si>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</si>
  <si>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</si>
  <si>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</si>
  <si>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</si>
  <si>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</si>
  <si>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</si>
  <si>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</si>
  <si>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</si>
  <si>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</si>
  <si>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</si>
  <si>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</si>
  <si>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</si>
  <si>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</si>
  <si>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</si>
  <si>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</si>
  <si>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</si>
  <si>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</si>
  <si>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</si>
  <si>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</si>
  <si>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</si>
  <si>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</si>
  <si>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</si>
  <si>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</si>
  <si>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</si>
  <si>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</si>
  <si>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</si>
  <si>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</si>
  <si>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</si>
  <si>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</si>
  <si>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</si>
  <si>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</si>
  <si>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</si>
  <si>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</si>
  <si>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</si>
  <si>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</si>
  <si>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</si>
  <si>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</si>
  <si>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</si>
  <si>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</si>
  <si>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</si>
  <si>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</si>
  <si>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</si>
  <si>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</si>
  <si>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</si>
  <si>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</si>
  <si>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</si>
  <si>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</si>
  <si>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</si>
  <si>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</si>
  <si>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</si>
  <si>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</si>
  <si>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</si>
  <si>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</si>
  <si>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</si>
  <si>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</si>
  <si>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</si>
  <si>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</si>
  <si>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</si>
  <si>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</si>
  <si>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</si>
  <si>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</si>
  <si>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</si>
  <si>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</si>
  <si>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</si>
  <si>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</si>
  <si>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</si>
  <si>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</si>
  <si>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</si>
  <si>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</si>
  <si>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</si>
  <si>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</si>
  <si>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</si>
  <si>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</si>
  <si>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</si>
  <si>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</si>
  <si>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</si>
  <si>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</si>
  <si>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</si>
  <si>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</si>
  <si>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</si>
  <si>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</si>
  <si>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</si>
  <si>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</si>
  <si>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</si>
  <si>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</si>
  <si>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</si>
  <si>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</si>
  <si>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</si>
  <si>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</si>
  <si>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</si>
  <si>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</si>
  <si>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</si>
  <si>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</si>
  <si>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</si>
  <si>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</si>
  <si>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</si>
  <si>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</si>
  <si>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</si>
  <si>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</si>
  <si>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</si>
  <si>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</si>
  <si>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</si>
  <si>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</si>
  <si>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</si>
  <si>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</si>
  <si>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</si>
  <si>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</si>
  <si>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</si>
  <si>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</si>
  <si>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</si>
  <si>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</si>
  <si>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</si>
  <si>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</si>
  <si>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</si>
  <si>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</si>
  <si>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</si>
  <si>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</si>
  <si>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</si>
  <si>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</si>
  <si>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</si>
  <si>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</si>
  <si>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</si>
  <si>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</si>
  <si>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</si>
  <si>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</si>
  <si>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</si>
  <si>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</si>
  <si>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</si>
  <si>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</si>
  <si>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</si>
  <si>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</si>
  <si>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</si>
  <si>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</si>
  <si>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</si>
  <si>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</si>
  <si>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</si>
  <si>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</si>
  <si>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</si>
  <si>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</si>
  <si>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</si>
  <si>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</si>
  <si>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</si>
  <si>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</si>
  <si>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</si>
  <si>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</si>
  <si>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</si>
  <si>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</si>
  <si>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</si>
  <si>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</si>
  <si>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</si>
  <si>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</si>
  <si>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</si>
  <si>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</si>
  <si>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</si>
  <si>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</si>
  <si>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</si>
  <si>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</si>
  <si>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</si>
  <si>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</si>
  <si>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</si>
  <si>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</si>
  <si>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</si>
  <si>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</si>
  <si>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</si>
  <si>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</si>
  <si>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</si>
  <si>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</si>
  <si>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</si>
  <si>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</si>
  <si>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</si>
  <si>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</si>
  <si>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</si>
  <si>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</si>
  <si>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</si>
  <si>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</si>
  <si>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</si>
  <si>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</si>
  <si>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</si>
  <si>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</si>
  <si>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</si>
  <si>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</si>
  <si>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</si>
  <si>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</si>
  <si>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</si>
  <si>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</si>
  <si>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</si>
  <si>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</si>
  <si>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</si>
  <si>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</si>
  <si>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</si>
  <si>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</si>
  <si>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</si>
  <si>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</si>
  <si>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</si>
  <si>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</si>
  <si>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</si>
  <si>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</si>
  <si>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</si>
  <si>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</si>
  <si>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</si>
  <si>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</si>
  <si>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</si>
  <si>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</si>
  <si>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</si>
  <si>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</si>
  <si>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</si>
  <si>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</si>
  <si>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</si>
  <si>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</si>
  <si>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</si>
  <si>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</si>
  <si>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</si>
  <si>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</si>
  <si>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</si>
  <si>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</si>
  <si>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</si>
  <si>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</si>
  <si>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</si>
  <si>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</si>
  <si>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</si>
  <si>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</si>
  <si>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</si>
  <si>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</si>
  <si>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</si>
  <si>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</si>
  <si>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</si>
  <si>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</si>
  <si>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</si>
  <si>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</si>
  <si>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</si>
  <si>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</si>
  <si>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</si>
  <si>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</si>
  <si>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</si>
  <si>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</si>
  <si>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</si>
  <si>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</si>
  <si>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</si>
  <si>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</si>
  <si>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</si>
  <si>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</si>
  <si>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</si>
  <si>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</si>
  <si>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</si>
  <si>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</si>
  <si>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</si>
  <si>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</si>
  <si>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</si>
  <si>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</si>
  <si>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</si>
  <si>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</si>
  <si>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</si>
  <si>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</si>
  <si>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</si>
  <si>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</si>
  <si>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</si>
  <si>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</si>
  <si>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</si>
  <si>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</si>
  <si>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</si>
  <si>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</si>
  <si>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</si>
  <si>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</si>
  <si>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</si>
  <si>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</si>
  <si>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</si>
  <si>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</si>
  <si>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</si>
  <si>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</si>
  <si>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</si>
  <si>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</si>
  <si>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</si>
  <si>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</si>
  <si>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</si>
  <si>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</si>
  <si>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</si>
  <si>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</si>
  <si>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</si>
  <si>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</si>
  <si>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</si>
  <si>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</si>
  <si>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</si>
  <si>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</si>
  <si>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</si>
  <si>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</si>
  <si>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</si>
  <si>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</si>
  <si>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</si>
  <si>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</si>
  <si>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</si>
  <si>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</si>
  <si>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</si>
  <si>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</si>
  <si>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</si>
  <si>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</si>
  <si>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</si>
  <si>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</si>
  <si>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</si>
  <si>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</si>
  <si>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</si>
  <si>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</si>
  <si>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</si>
  <si>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</si>
  <si>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</si>
  <si>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</si>
  <si>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</si>
  <si>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</si>
  <si>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</si>
  <si>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</si>
  <si>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</si>
  <si>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</si>
  <si>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</si>
  <si>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</si>
  <si>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</si>
  <si>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</si>
  <si>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</si>
  <si>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</si>
  <si>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</si>
  <si>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</si>
  <si>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</si>
  <si>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</si>
  <si>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</si>
  <si>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</si>
  <si>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</si>
  <si>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</si>
  <si>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</si>
  <si>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</si>
  <si>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</si>
  <si>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</si>
  <si>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</si>
  <si>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</si>
  <si>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</si>
  <si>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</si>
  <si>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</si>
  <si>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</si>
  <si>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</si>
  <si>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</si>
  <si>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</si>
  <si>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</si>
  <si>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</si>
  <si>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</si>
  <si>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</si>
  <si>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</si>
  <si>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</si>
  <si>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</si>
  <si>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</si>
  <si>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</si>
  <si>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</si>
  <si>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</si>
  <si>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</si>
  <si>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</si>
  <si>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</si>
  <si>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</si>
  <si>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</si>
  <si>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</si>
  <si>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</si>
  <si>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</si>
  <si>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</si>
  <si>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</si>
  <si>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</si>
  <si>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</si>
  <si>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</si>
  <si>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</si>
  <si>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</si>
  <si>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</si>
  <si>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</si>
  <si>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</si>
  <si>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</si>
  <si>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</si>
  <si>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</si>
  <si>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</si>
  <si>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</si>
  <si>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</si>
  <si>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</si>
  <si>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</si>
  <si>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</si>
  <si>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</si>
  <si>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</si>
  <si>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</si>
  <si>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</si>
  <si>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</si>
  <si>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</si>
  <si>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</si>
  <si>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</si>
  <si>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</si>
  <si>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</si>
  <si>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</si>
  <si>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</si>
  <si>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</si>
  <si>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</si>
  <si>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</si>
  <si>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</si>
  <si>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</si>
  <si>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</si>
  <si>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</si>
  <si>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</si>
  <si>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</si>
  <si>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</si>
  <si>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</si>
  <si>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</si>
  <si>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</si>
  <si>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</si>
  <si>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</si>
  <si>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</si>
  <si>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</si>
  <si>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</si>
  <si>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</si>
  <si>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</si>
  <si>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</si>
  <si>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</si>
  <si>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</si>
  <si>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</si>
  <si>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</si>
  <si>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</si>
  <si>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</si>
  <si>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</si>
  <si>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</si>
  <si>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</si>
  <si>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</si>
  <si>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</si>
  <si>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</si>
  <si>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</si>
  <si>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</si>
  <si>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</si>
  <si>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</si>
  <si>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</si>
  <si>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</si>
  <si>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</si>
  <si>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</si>
  <si>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</si>
  <si>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</si>
  <si>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</si>
  <si>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</si>
  <si>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</si>
  <si>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</si>
  <si>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</si>
  <si>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</si>
  <si>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</si>
  <si>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</si>
  <si>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</si>
  <si>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</si>
  <si>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</si>
  <si>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</si>
  <si>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</si>
  <si>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</si>
  <si>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</si>
  <si>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</si>
  <si>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</si>
  <si>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</si>
  <si>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</si>
  <si>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</si>
  <si>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</si>
  <si>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</si>
  <si>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</si>
  <si>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</si>
  <si>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</si>
  <si>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</si>
  <si>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</si>
  <si>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</si>
  <si>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</si>
  <si>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</si>
  <si>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</si>
  <si>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</si>
  <si>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</si>
  <si>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</si>
  <si>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</si>
  <si>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</si>
  <si>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</si>
  <si>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</si>
  <si>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</si>
  <si>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</si>
  <si>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</si>
  <si>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</si>
  <si>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</si>
  <si>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</si>
  <si>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</si>
  <si>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</si>
  <si>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</si>
  <si>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</si>
  <si>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</si>
  <si>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</si>
  <si>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</si>
  <si>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</si>
  <si>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</si>
  <si>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</si>
  <si>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</si>
  <si>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</si>
  <si>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</si>
  <si>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</si>
  <si>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</si>
  <si>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</si>
  <si>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</si>
  <si>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</si>
  <si>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</si>
  <si>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</si>
  <si>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</si>
  <si>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</si>
  <si>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</si>
  <si>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</si>
  <si>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</si>
  <si>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</si>
  <si>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</si>
  <si>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</si>
  <si>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</si>
  <si>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</si>
  <si>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</si>
  <si>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</si>
  <si>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</si>
  <si>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</si>
  <si>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</si>
  <si>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</si>
  <si>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</si>
  <si>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</si>
  <si>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</si>
  <si>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</si>
  <si>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</si>
  <si>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</si>
  <si>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</si>
  <si>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</si>
  <si>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</si>
  <si>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</si>
  <si>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</si>
  <si>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</si>
  <si>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</si>
  <si>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</si>
  <si>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</si>
  <si>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</si>
  <si>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</si>
  <si>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</si>
  <si>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</si>
  <si>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</si>
  <si>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</si>
  <si>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</si>
  <si>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</si>
  <si>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</si>
  <si>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</si>
  <si>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</si>
  <si>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</si>
  <si>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</si>
  <si>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</si>
  <si>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</si>
  <si>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</si>
  <si>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</si>
  <si>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</si>
  <si>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</si>
  <si>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</si>
  <si>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</si>
  <si>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</si>
  <si>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</si>
  <si>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</si>
  <si>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</si>
  <si>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</si>
  <si>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</si>
  <si>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</si>
  <si>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</si>
  <si>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</si>
  <si>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</si>
  <si>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</si>
  <si>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</si>
  <si>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</si>
  <si>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</si>
  <si>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</si>
  <si>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</si>
  <si>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</si>
  <si>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</si>
  <si>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</si>
  <si>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</si>
  <si>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</si>
  <si>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</si>
  <si>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</si>
  <si>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</si>
  <si>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</si>
  <si>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</si>
  <si>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</si>
  <si>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</si>
  <si>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</si>
  <si>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</si>
  <si>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</si>
  <si>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</si>
  <si>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</si>
  <si>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</si>
  <si>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</si>
  <si>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</si>
  <si>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</si>
  <si>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</si>
  <si>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</si>
  <si>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</si>
  <si>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</si>
  <si>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</si>
  <si>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</si>
  <si>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</si>
  <si>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</si>
  <si>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</si>
  <si>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</si>
  <si>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</si>
  <si>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</si>
  <si>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</si>
  <si>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</si>
  <si>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</si>
  <si>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</si>
  <si>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</si>
  <si>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</si>
  <si>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</si>
  <si>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</si>
  <si>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</si>
  <si>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</si>
  <si>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</si>
  <si>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</si>
  <si>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</si>
  <si>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</si>
  <si>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</si>
  <si>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</si>
  <si>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</si>
  <si>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</si>
  <si>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</si>
  <si>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</si>
  <si>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</si>
  <si>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</si>
  <si>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</si>
  <si>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</si>
  <si>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</si>
  <si>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</si>
  <si>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</si>
  <si>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</si>
  <si>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</si>
  <si>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</si>
  <si>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</si>
  <si>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</si>
  <si>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</si>
  <si>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</si>
  <si>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</si>
  <si>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</si>
  <si>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</si>
  <si>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</si>
  <si>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</si>
  <si>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</si>
  <si>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</si>
  <si>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</si>
  <si>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</si>
  <si>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</si>
  <si>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</si>
  <si>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</si>
  <si>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</si>
  <si>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</si>
  <si>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</si>
  <si>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</si>
  <si>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</si>
  <si>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</si>
  <si>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</si>
  <si>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</si>
  <si>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</si>
  <si>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</si>
  <si>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</si>
  <si>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</si>
  <si>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</si>
  <si>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</si>
  <si>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</si>
  <si>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</si>
  <si>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</si>
  <si>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</si>
  <si>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</si>
  <si>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</si>
  <si>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</si>
  <si>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</si>
  <si>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</si>
  <si>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</si>
  <si>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</si>
  <si>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</si>
  <si>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</si>
  <si>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</si>
  <si>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</si>
  <si>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</si>
  <si>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</si>
  <si>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</si>
  <si>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</si>
  <si>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</si>
  <si>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</si>
  <si>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</si>
  <si>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</si>
  <si>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</si>
  <si>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</si>
  <si>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</si>
  <si>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</si>
  <si>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</si>
  <si>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</si>
  <si>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</si>
  <si>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</si>
  <si>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</si>
  <si>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</si>
  <si>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</si>
  <si>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</si>
  <si>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</si>
  <si>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</si>
  <si>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</si>
  <si>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</si>
  <si>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</si>
  <si>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</si>
  <si>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</si>
  <si>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</si>
  <si>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</si>
  <si>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</si>
  <si>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</si>
  <si>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</si>
  <si>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</si>
  <si>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</si>
  <si>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</si>
  <si>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</si>
  <si>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</si>
  <si>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</si>
  <si>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</si>
  <si>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</si>
  <si>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</si>
  <si>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</si>
  <si>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</si>
  <si>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</si>
  <si>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</si>
  <si>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</si>
  <si>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</si>
  <si>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</si>
  <si>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</si>
  <si>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</si>
  <si>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</si>
  <si>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</si>
  <si>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</si>
  <si>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</si>
  <si>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</si>
  <si>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</si>
  <si>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</si>
  <si>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</si>
  <si>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</si>
  <si>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</si>
  <si>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</si>
  <si>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</si>
  <si>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</si>
  <si>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</si>
  <si>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</si>
  <si>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</si>
  <si>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</si>
  <si>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</si>
  <si>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</si>
  <si>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</si>
  <si>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</si>
  <si>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</si>
  <si>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</si>
  <si>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</si>
  <si>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</si>
  <si>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</si>
  <si>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</si>
  <si>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</si>
  <si>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</si>
  <si>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</si>
  <si>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</si>
  <si>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</si>
  <si>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</si>
  <si>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</si>
  <si>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</si>
  <si>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</si>
  <si>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</si>
  <si>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</si>
  <si>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</si>
  <si>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</si>
  <si>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</si>
  <si>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</si>
  <si>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</si>
  <si>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</si>
  <si>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</si>
  <si>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</si>
  <si>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</si>
  <si>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</si>
  <si>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</si>
  <si>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</si>
  <si>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</si>
  <si>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</si>
  <si>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</si>
  <si>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</si>
  <si>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</si>
  <si>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</si>
  <si>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</si>
  <si>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</si>
  <si>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</si>
  <si>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</si>
  <si>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</si>
  <si>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</si>
  <si>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</si>
  <si>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</si>
  <si>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</si>
  <si>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</si>
  <si>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</si>
  <si>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</si>
  <si>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</si>
  <si>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</si>
  <si>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</si>
  <si>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</si>
  <si>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</si>
  <si>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</si>
  <si>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</si>
  <si>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</si>
  <si>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</si>
  <si>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</si>
  <si>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</si>
  <si>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</si>
  <si>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</si>
  <si>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</si>
  <si>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</si>
  <si>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</si>
  <si>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</si>
  <si>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</si>
  <si>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</si>
  <si>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</si>
  <si>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</si>
  <si>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</si>
  <si>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</si>
  <si>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</si>
  <si>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</si>
  <si>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</si>
  <si>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</si>
  <si>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</si>
  <si>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</si>
  <si>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</si>
  <si>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</si>
  <si>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</si>
  <si>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</si>
  <si>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</si>
  <si>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</si>
  <si>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</si>
  <si>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</si>
  <si>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</si>
  <si>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</si>
  <si>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</si>
  <si>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</si>
  <si>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</si>
  <si>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</si>
  <si>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</si>
  <si>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</si>
  <si>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</si>
  <si>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</si>
  <si>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</si>
  <si>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</si>
  <si>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</si>
  <si>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</si>
  <si>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</si>
  <si>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</si>
  <si>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</si>
  <si>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</si>
  <si>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</si>
  <si>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</si>
  <si>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</si>
  <si>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</si>
  <si>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</si>
  <si>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</si>
  <si>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</si>
  <si>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</si>
  <si>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</si>
  <si>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</si>
  <si>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</si>
  <si>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</si>
  <si>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</si>
  <si>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</si>
  <si>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</si>
  <si>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</si>
  <si>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</si>
  <si>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</si>
  <si>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</si>
  <si>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</si>
  <si>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</si>
  <si>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</si>
  <si>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</si>
  <si>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</si>
  <si>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</si>
  <si>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</si>
  <si>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</si>
  <si>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</si>
  <si>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</si>
  <si>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</si>
  <si>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</si>
  <si>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</si>
  <si>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</si>
  <si>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</si>
  <si>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</si>
  <si>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</si>
  <si>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</si>
  <si>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</si>
  <si>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</si>
  <si>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</si>
  <si>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</si>
  <si>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</si>
  <si>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</si>
  <si>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</si>
  <si>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</si>
  <si>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</si>
  <si>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</si>
  <si>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</si>
  <si>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</si>
  <si>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</si>
  <si>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</si>
  <si>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</si>
  <si>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</si>
  <si>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</si>
  <si>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</si>
  <si>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</si>
  <si>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</si>
  <si>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</si>
  <si>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</si>
  <si>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</si>
  <si>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</si>
  <si>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</si>
  <si>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</si>
  <si>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</si>
  <si>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</si>
  <si>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</si>
  <si>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</si>
  <si>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</si>
  <si>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</si>
  <si>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</si>
  <si>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</si>
  <si>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</si>
  <si>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</si>
  <si>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</si>
  <si>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</si>
  <si>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</si>
  <si>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</si>
  <si>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</si>
  <si>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</si>
  <si>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</si>
  <si>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</si>
  <si>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</si>
  <si>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</si>
  <si>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</si>
  <si>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</si>
  <si>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</si>
  <si>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</si>
  <si>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</si>
  <si>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</si>
  <si>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</si>
  <si>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</si>
  <si>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</si>
  <si>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</si>
  <si>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</si>
  <si>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</si>
  <si>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</si>
  <si>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</si>
  <si>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</si>
  <si>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</si>
  <si>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</si>
  <si>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</si>
  <si>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</si>
  <si>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</si>
  <si>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</si>
  <si>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</si>
  <si>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</si>
  <si>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</si>
  <si>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</si>
  <si>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</si>
  <si>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</si>
  <si>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</si>
  <si>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</si>
  <si>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</si>
  <si>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</si>
  <si>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</si>
  <si>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</si>
  <si>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</si>
  <si>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</si>
  <si>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</si>
  <si>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</si>
  <si>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</si>
  <si>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</si>
  <si>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</si>
  <si>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</si>
  <si>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</si>
  <si>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</si>
  <si>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</si>
  <si>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</si>
  <si>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</si>
  <si>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</si>
  <si>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</si>
  <si>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</si>
  <si>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</si>
  <si>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</si>
  <si>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</si>
  <si>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</si>
  <si>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</si>
  <si>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</si>
  <si>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</si>
  <si>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</si>
  <si>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</si>
  <si>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</si>
  <si>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</si>
  <si>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</si>
  <si>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</si>
  <si>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</si>
  <si>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</si>
  <si>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</si>
  <si>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</si>
  <si>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</si>
  <si>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</si>
  <si>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</si>
  <si>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</si>
  <si>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</si>
  <si>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</si>
  <si>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</si>
  <si>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</si>
  <si>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</si>
  <si>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</si>
  <si>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</si>
  <si>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</si>
  <si>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</si>
  <si>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</si>
  <si>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</si>
  <si>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</si>
  <si>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</si>
  <si>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</si>
  <si>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</si>
  <si>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</si>
  <si>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</si>
  <si>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</si>
  <si>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</si>
  <si>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</si>
  <si>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</si>
  <si>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</si>
  <si>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</si>
  <si>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</si>
  <si>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</si>
  <si>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</si>
  <si>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</si>
  <si>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</si>
  <si>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</si>
  <si>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</si>
  <si>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</si>
  <si>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</si>
  <si>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</si>
  <si>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</si>
  <si>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</si>
  <si>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</si>
  <si>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</si>
  <si>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</si>
  <si>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</si>
  <si>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</si>
  <si>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</si>
  <si>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</si>
  <si>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</si>
  <si>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</si>
  <si>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</si>
  <si>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</si>
  <si>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</si>
  <si>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</si>
  <si>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</si>
  <si>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</si>
  <si>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</si>
  <si>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</si>
  <si>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</si>
  <si>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</si>
  <si>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</si>
  <si>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</si>
  <si>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</si>
  <si>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</si>
  <si>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</si>
  <si>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</si>
  <si>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</si>
  <si>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</si>
  <si>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</si>
  <si>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</si>
  <si>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</si>
  <si>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</si>
  <si>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</si>
  <si>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</si>
  <si>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</si>
  <si>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</si>
  <si>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</si>
  <si>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</si>
  <si>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</si>
  <si>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</si>
  <si>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</si>
  <si>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</si>
  <si>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</si>
  <si>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</si>
  <si>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</si>
  <si>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</si>
  <si>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</si>
  <si>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</si>
  <si>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</si>
  <si>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</si>
  <si>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</si>
  <si>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</si>
  <si>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</si>
  <si>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</si>
  <si>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</si>
  <si>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</si>
  <si>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</si>
  <si>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</si>
  <si>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</si>
  <si>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</si>
  <si>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</si>
  <si>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</si>
  <si>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</si>
  <si>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</si>
  <si>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</si>
  <si>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</si>
  <si>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</si>
  <si>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</si>
  <si>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</si>
  <si>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</si>
  <si>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</si>
  <si>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</si>
  <si>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</si>
  <si>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</si>
  <si>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</si>
  <si>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</si>
  <si>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</si>
  <si>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</si>
  <si>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</si>
  <si>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</si>
  <si>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</si>
  <si>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</si>
  <si>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</si>
  <si>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</si>
  <si>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</si>
  <si>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</si>
  <si>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</si>
  <si>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</si>
  <si>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</si>
  <si>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</si>
  <si>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</si>
  <si>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</si>
  <si>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</si>
  <si>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</si>
  <si>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</si>
  <si>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</si>
  <si>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</si>
  <si>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</si>
  <si>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</si>
  <si>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</si>
  <si>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</si>
  <si>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</si>
  <si>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</si>
  <si>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</si>
  <si>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</si>
  <si>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</si>
  <si>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</si>
  <si>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</si>
  <si>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</si>
  <si>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</si>
  <si>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</si>
  <si>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</si>
  <si>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</si>
  <si>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</si>
  <si>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</si>
  <si>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</si>
  <si>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</si>
  <si>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</si>
  <si>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</si>
  <si>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</si>
  <si>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</si>
  <si>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</si>
  <si>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</si>
  <si>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</si>
  <si>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</si>
  <si>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</si>
  <si>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</si>
  <si>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</si>
  <si>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</si>
  <si>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</si>
  <si>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</si>
  <si>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</si>
  <si>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</si>
  <si>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</si>
  <si>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</si>
  <si>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</si>
  <si>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</si>
  <si>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</si>
  <si>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</si>
  <si>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</si>
  <si>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</si>
  <si>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</si>
  <si>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</si>
  <si>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</si>
  <si>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</si>
  <si>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</si>
  <si>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</si>
  <si>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</si>
  <si>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</si>
  <si>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</si>
  <si>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</si>
  <si>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</si>
  <si>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</si>
  <si>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</si>
  <si>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</si>
  <si>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</si>
  <si>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</si>
  <si>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</si>
  <si>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</si>
  <si>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</si>
  <si>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</si>
  <si>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</si>
  <si>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</si>
  <si>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</si>
  <si>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</si>
  <si>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</si>
  <si>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</si>
  <si>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</si>
  <si>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</si>
  <si>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</si>
  <si>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</si>
  <si>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</si>
  <si>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</si>
  <si>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</si>
  <si>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</si>
  <si>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</si>
  <si>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</si>
  <si>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</si>
  <si>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</si>
  <si>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</si>
  <si>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</si>
  <si>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</si>
  <si>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</si>
  <si>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</si>
  <si>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</si>
  <si>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</si>
  <si>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</si>
  <si>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</si>
  <si>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</si>
  <si>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</si>
  <si>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</si>
  <si>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</si>
  <si>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</si>
  <si>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</si>
  <si>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</si>
  <si>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</si>
  <si>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</si>
  <si>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</si>
  <si>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</si>
  <si>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</si>
  <si>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</si>
  <si>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</si>
  <si>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</si>
  <si>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</si>
  <si>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</si>
  <si>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</si>
  <si>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</si>
  <si>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</si>
  <si>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</si>
  <si>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</si>
  <si>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</si>
  <si>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</si>
  <si>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</si>
  <si>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</si>
  <si>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</si>
  <si>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</si>
  <si>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</si>
  <si>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</si>
  <si>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</si>
  <si>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</si>
  <si>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</si>
  <si>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</si>
  <si>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</si>
  <si>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</si>
  <si>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</si>
  <si>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</si>
  <si>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</si>
  <si>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</si>
  <si>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</si>
  <si>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</si>
  <si>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</si>
  <si>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</si>
  <si>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</si>
  <si>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</si>
  <si>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</si>
  <si>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</si>
  <si>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</si>
  <si>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</si>
  <si>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</si>
  <si>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</si>
  <si>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</si>
  <si>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</si>
  <si>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</si>
  <si>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</si>
  <si>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</si>
  <si>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</si>
  <si>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</si>
  <si>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</si>
  <si>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</si>
  <si>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</si>
  <si>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</si>
  <si>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</si>
  <si>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</si>
  <si>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</si>
  <si>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</si>
  <si>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</si>
  <si>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</si>
  <si>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</si>
  <si>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</si>
  <si>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</si>
  <si>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</si>
  <si>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</si>
  <si>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</si>
  <si>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</si>
  <si>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</si>
  <si>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</si>
  <si>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</si>
  <si>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</si>
  <si>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</si>
  <si>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</si>
  <si>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</si>
  <si>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</si>
  <si>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</si>
  <si>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</si>
  <si>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</si>
  <si>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</si>
  <si>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</si>
  <si>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</si>
  <si>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</si>
  <si>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</si>
  <si>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</si>
  <si>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</si>
  <si>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</si>
  <si>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</si>
  <si>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</si>
  <si>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</si>
  <si>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</si>
  <si>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</si>
  <si>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</si>
  <si>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</si>
  <si>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</si>
  <si>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</si>
  <si>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</si>
  <si>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</si>
  <si>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</si>
  <si>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</si>
  <si>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</si>
  <si>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</si>
  <si>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</si>
  <si>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</si>
  <si>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</si>
  <si>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</si>
  <si>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</si>
  <si>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</si>
  <si>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</si>
  <si>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</si>
  <si>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</si>
  <si>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</si>
  <si>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</si>
  <si>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</si>
  <si>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</si>
  <si>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</si>
  <si>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</si>
  <si>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</si>
  <si>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</si>
  <si>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</si>
  <si>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</si>
  <si>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</si>
  <si>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</si>
  <si>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</si>
  <si>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</si>
  <si>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</si>
  <si>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</si>
  <si>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</si>
  <si>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</si>
  <si>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</si>
  <si>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</si>
  <si>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</si>
  <si>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</si>
  <si>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</si>
  <si>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</si>
  <si>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</si>
  <si>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</si>
  <si>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</si>
  <si>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</si>
  <si>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</si>
  <si>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</si>
  <si>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</si>
  <si>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</si>
  <si>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</si>
  <si>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</si>
  <si>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</si>
  <si>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</si>
  <si>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</si>
  <si>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</si>
  <si>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</si>
  <si>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</si>
  <si>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</si>
  <si>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</si>
  <si>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</si>
  <si>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</si>
  <si>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</si>
  <si>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</si>
  <si>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</si>
  <si>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</si>
  <si>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</si>
  <si>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</si>
  <si>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</si>
  <si>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</si>
  <si>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</si>
  <si>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</si>
  <si>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</si>
  <si>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</si>
  <si>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</si>
  <si>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</si>
  <si>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</si>
  <si>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</si>
  <si>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</si>
  <si>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</si>
  <si>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</si>
  <si>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</si>
  <si>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</si>
  <si>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</si>
  <si>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</si>
  <si>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</si>
  <si>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</si>
  <si>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</si>
  <si>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</si>
  <si>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</si>
  <si>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</si>
  <si>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</si>
  <si>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</si>
  <si>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</si>
  <si>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</si>
  <si>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</si>
  <si>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</si>
  <si>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</si>
  <si>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</si>
  <si>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</si>
  <si>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</si>
  <si>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</si>
  <si>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</si>
  <si>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</si>
  <si>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</si>
  <si>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</si>
  <si>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</si>
  <si>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</si>
  <si>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</si>
  <si>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</si>
  <si>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</si>
  <si>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</si>
  <si>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</si>
  <si>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</si>
  <si>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</si>
  <si>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</si>
  <si>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</si>
  <si>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</si>
  <si>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</si>
  <si>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</si>
  <si>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</si>
  <si>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</si>
  <si>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</si>
  <si>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</si>
  <si>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</si>
  <si>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</si>
  <si>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</si>
  <si>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</si>
  <si>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</si>
  <si>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</si>
  <si>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</si>
  <si>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</si>
  <si>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</si>
  <si>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</si>
  <si>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</si>
  <si>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</si>
  <si>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</si>
  <si>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</si>
  <si>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</si>
  <si>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</si>
  <si>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</si>
  <si>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</si>
  <si>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</si>
  <si>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</si>
  <si>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</si>
  <si>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</si>
  <si>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</si>
  <si>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</si>
  <si>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</si>
  <si>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</si>
  <si>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</si>
  <si>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</si>
  <si>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</si>
  <si>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</si>
  <si>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</si>
  <si>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</si>
  <si>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</si>
  <si>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</si>
  <si>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</si>
  <si>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</si>
  <si>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</si>
  <si>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</si>
  <si>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</si>
  <si>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</si>
  <si>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</si>
  <si>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</si>
  <si>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</si>
  <si>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</si>
  <si>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</si>
  <si>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</si>
  <si>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</si>
  <si>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</si>
  <si>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</si>
  <si>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</si>
  <si>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</si>
  <si>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</si>
  <si>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</si>
  <si>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</si>
  <si>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</si>
  <si>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</si>
  <si>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</si>
  <si>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</si>
  <si>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</si>
  <si>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</si>
  <si>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</si>
  <si>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</si>
  <si>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</si>
  <si>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</si>
  <si>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</si>
  <si>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</si>
  <si>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</si>
  <si>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</si>
  <si>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</si>
  <si>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</si>
  <si>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</si>
  <si>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</si>
  <si>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</si>
  <si>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</si>
  <si>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</si>
  <si>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</si>
  <si>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</si>
  <si>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</si>
  <si>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</si>
  <si>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</si>
  <si>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</si>
  <si>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</si>
  <si>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</si>
  <si>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</si>
  <si>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</si>
  <si>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</si>
  <si>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</si>
  <si>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</si>
  <si>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</si>
  <si>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</si>
  <si>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</si>
  <si>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</si>
  <si>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</si>
  <si>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</si>
  <si>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</si>
  <si>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</si>
  <si>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</si>
  <si>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</si>
  <si>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</si>
  <si>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</si>
  <si>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</si>
  <si>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</si>
  <si>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</si>
  <si>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</si>
  <si>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</si>
  <si>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</si>
  <si>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</si>
  <si>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</si>
  <si>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</si>
  <si>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</si>
  <si>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</si>
  <si>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</si>
  <si>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</si>
  <si>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</si>
  <si>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</si>
  <si>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</si>
  <si>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</si>
  <si>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</si>
  <si>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</si>
  <si>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</si>
  <si>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</si>
  <si>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</si>
  <si>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</si>
  <si>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</si>
  <si>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</si>
  <si>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</si>
  <si>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</si>
  <si>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</si>
  <si>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</si>
  <si>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</si>
  <si>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</si>
  <si>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</si>
  <si>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</si>
  <si>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</si>
  <si>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</si>
  <si>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</si>
  <si>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</si>
  <si>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</si>
  <si>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</si>
  <si>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</si>
  <si>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</si>
  <si>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</si>
  <si>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</si>
  <si>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</si>
  <si>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</si>
  <si>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</si>
  <si>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</si>
  <si>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</si>
  <si>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</si>
  <si>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</si>
  <si>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</si>
  <si>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</si>
  <si>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</si>
  <si>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</si>
  <si>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</si>
  <si>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</si>
  <si>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</si>
  <si>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</si>
  <si>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</si>
  <si>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</si>
  <si>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</si>
  <si>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</si>
  <si>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</si>
  <si>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</si>
  <si>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</si>
  <si>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</si>
  <si>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</si>
  <si>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</si>
  <si>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</si>
  <si>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</si>
  <si>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</si>
  <si>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</si>
  <si>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</si>
  <si>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</si>
  <si>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</si>
  <si>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</si>
  <si>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</si>
  <si>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</si>
  <si>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</si>
  <si>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</si>
  <si>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</si>
  <si>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</si>
  <si>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</si>
  <si>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</si>
  <si>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</si>
  <si>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</si>
  <si>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</si>
  <si>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</si>
  <si>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</si>
  <si>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</si>
  <si>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</si>
  <si>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</si>
  <si>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</si>
  <si>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</si>
  <si>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</si>
  <si>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</si>
  <si>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</si>
  <si>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</si>
  <si>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</si>
  <si>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</si>
  <si>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</si>
  <si>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</si>
  <si>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</si>
  <si>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</si>
  <si>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</si>
  <si>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</si>
  <si>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</si>
  <si>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</si>
  <si>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</si>
  <si>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</si>
  <si>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</si>
  <si>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</si>
  <si>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</si>
  <si>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</si>
  <si>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</si>
  <si>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</si>
  <si>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</si>
  <si>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</si>
  <si>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</si>
  <si>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</si>
  <si>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</si>
  <si>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</si>
  <si>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</si>
  <si>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</si>
  <si>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</si>
  <si>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</si>
  <si>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</si>
  <si>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</si>
  <si>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</si>
  <si>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</si>
  <si>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</si>
  <si>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</si>
  <si>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</si>
  <si>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</si>
  <si>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</si>
  <si>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</si>
  <si>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</si>
  <si>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</si>
  <si>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</si>
  <si>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</si>
  <si>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</si>
  <si>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</si>
  <si>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</si>
  <si>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</si>
  <si>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</si>
  <si>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</si>
  <si>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</si>
  <si>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</si>
  <si>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</si>
  <si>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</si>
  <si>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</si>
  <si>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</si>
  <si>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</si>
  <si>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</si>
  <si>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</si>
  <si>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</si>
  <si>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</si>
  <si>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</si>
  <si>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</si>
  <si>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</si>
  <si>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</si>
  <si>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</si>
  <si>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</si>
  <si>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</si>
  <si>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</si>
  <si>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</si>
  <si>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</si>
  <si>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</si>
  <si>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</si>
  <si>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</si>
  <si>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</si>
  <si>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</si>
  <si>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</si>
  <si>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</si>
  <si>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</si>
  <si>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</si>
  <si>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</si>
  <si>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</si>
  <si>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</si>
  <si>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</si>
  <si>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</si>
  <si>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</si>
  <si>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</si>
  <si>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</si>
  <si>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</si>
  <si>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</si>
  <si>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</si>
  <si>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</si>
  <si>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</si>
  <si>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</si>
  <si>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</si>
  <si>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</si>
  <si>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</si>
  <si>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</si>
  <si>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</si>
  <si>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</si>
  <si>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</si>
  <si>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</si>
  <si>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</si>
  <si>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</si>
  <si>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</si>
  <si>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</si>
  <si>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</si>
  <si>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</si>
  <si>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</si>
  <si>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</si>
  <si>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</si>
  <si>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</si>
  <si>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</si>
  <si>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</si>
  <si>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</si>
  <si>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</si>
  <si>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</si>
  <si>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</si>
  <si>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</si>
  <si>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</si>
  <si>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</si>
  <si>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</si>
  <si>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</si>
  <si>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</si>
  <si>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</si>
  <si>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</si>
  <si>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</si>
  <si>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</si>
  <si>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</si>
  <si>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</si>
  <si>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</si>
  <si>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</si>
  <si>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</si>
  <si>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</si>
  <si>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</si>
  <si>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</si>
  <si>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</si>
  <si>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</si>
  <si>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</si>
  <si>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</si>
  <si>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</si>
  <si>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</si>
  <si>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</si>
  <si>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</si>
  <si>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</si>
  <si>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</si>
  <si>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</si>
  <si>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</si>
  <si>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</si>
  <si>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</si>
  <si>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</si>
  <si>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</si>
  <si>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</si>
  <si>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</si>
  <si>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</si>
  <si>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</si>
  <si>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</si>
  <si>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</si>
  <si>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</si>
  <si>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</si>
  <si>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</si>
  <si>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</si>
  <si>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</si>
  <si>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</si>
  <si>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</si>
  <si>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</si>
  <si>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</si>
  <si>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</si>
  <si>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</si>
  <si>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</si>
  <si>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</si>
  <si>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</si>
  <si>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</si>
  <si>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</si>
  <si>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</si>
  <si>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</si>
  <si>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</si>
  <si>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</si>
  <si>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</si>
  <si>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</si>
  <si>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</si>
  <si>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</si>
  <si>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</si>
  <si>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</si>
  <si>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</si>
  <si>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</si>
  <si>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</si>
  <si>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</si>
  <si>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</si>
  <si>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</si>
  <si>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</si>
  <si>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</si>
  <si>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</si>
  <si>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</si>
  <si>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</si>
  <si>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</si>
  <si>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</si>
  <si>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</si>
  <si>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</si>
  <si>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</si>
  <si>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</si>
  <si>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</si>
  <si>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</si>
  <si>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</si>
  <si>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</si>
  <si>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</si>
  <si>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</si>
  <si>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</si>
  <si>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</si>
  <si>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</si>
  <si>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</si>
  <si>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</si>
  <si>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</si>
  <si>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</si>
  <si>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</si>
  <si>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</si>
  <si>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</si>
  <si>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</si>
  <si>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</si>
  <si>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</si>
  <si>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</si>
  <si>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</si>
  <si>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</si>
  <si>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</si>
  <si>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</si>
  <si>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</si>
  <si>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</si>
  <si>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</si>
  <si>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</si>
  <si>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</si>
  <si>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</si>
  <si>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</si>
  <si>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</si>
  <si>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</si>
  <si>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</si>
  <si>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</si>
  <si>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</si>
  <si>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</si>
  <si>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</si>
  <si>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</si>
  <si>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</si>
  <si>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</si>
  <si>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</si>
  <si>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</si>
  <si>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</si>
  <si>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</si>
  <si>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</si>
  <si>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</si>
  <si>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</si>
  <si>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</si>
  <si>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</si>
  <si>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</si>
  <si>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</si>
  <si>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</si>
  <si>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</si>
  <si>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</si>
  <si>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</si>
  <si>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</si>
  <si>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</si>
  <si>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</si>
  <si>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</si>
  <si>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</si>
  <si>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</si>
  <si>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</si>
  <si>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</si>
  <si>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</si>
  <si>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</si>
  <si>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</si>
  <si>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</si>
  <si>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</si>
  <si>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</si>
  <si>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</si>
  <si>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</si>
  <si>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</si>
  <si>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</si>
  <si>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</si>
  <si>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</si>
  <si>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</si>
  <si>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</si>
  <si>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</si>
  <si>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</si>
  <si>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</si>
  <si>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</si>
  <si>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</si>
  <si>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</si>
  <si>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</si>
  <si>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</si>
  <si>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</si>
  <si>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</si>
  <si>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</si>
  <si>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</si>
  <si>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</si>
  <si>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</si>
  <si>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</si>
  <si>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</si>
  <si>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</si>
  <si>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</si>
  <si>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</si>
  <si>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</si>
  <si>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</si>
  <si>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</si>
  <si>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</si>
  <si>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</si>
  <si>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</si>
  <si>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</si>
  <si>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</si>
  <si>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</si>
  <si>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</si>
  <si>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</si>
  <si>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</si>
  <si>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</si>
  <si>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</si>
  <si>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</si>
  <si>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</si>
  <si>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</si>
  <si>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</si>
  <si>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</si>
  <si>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</si>
  <si>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</si>
  <si>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</si>
  <si>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</si>
  <si>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</si>
  <si>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</si>
  <si>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</si>
  <si>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</si>
  <si>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</si>
  <si>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</si>
  <si>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</si>
  <si>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</si>
  <si>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</si>
  <si>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</si>
  <si>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</si>
  <si>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</si>
  <si>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</si>
  <si>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</si>
  <si>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</si>
  <si>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</si>
  <si>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</si>
  <si>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</si>
  <si>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</si>
  <si>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</si>
  <si>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</si>
  <si>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</si>
  <si>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</si>
  <si>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</si>
  <si>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</si>
  <si>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</si>
  <si>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</si>
  <si>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</si>
  <si>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</si>
  <si>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</si>
  <si>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</si>
  <si>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</si>
  <si>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</si>
  <si>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</si>
  <si>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</si>
  <si>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</si>
  <si>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</si>
  <si>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</si>
  <si>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</si>
  <si>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</si>
  <si>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</si>
  <si>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</si>
  <si>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</si>
  <si>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</si>
  <si>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</si>
  <si>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</si>
  <si>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</si>
  <si>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</si>
  <si>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</si>
  <si>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</si>
  <si>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</si>
  <si>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</si>
  <si>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</si>
  <si>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</si>
  <si>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</si>
  <si>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</si>
  <si>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</si>
  <si>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</si>
  <si>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</si>
  <si>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</si>
  <si>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</si>
  <si>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</si>
  <si>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</si>
  <si>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</si>
  <si>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</si>
  <si>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</si>
  <si>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</si>
  <si>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</si>
  <si>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</si>
  <si>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</si>
  <si>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</si>
  <si>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</si>
  <si>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</si>
  <si>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</si>
  <si>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</si>
  <si>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</si>
  <si>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</si>
  <si>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</si>
  <si>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</si>
  <si>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</si>
  <si>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</si>
  <si>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</si>
  <si>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</si>
  <si>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</si>
  <si>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</si>
  <si>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</si>
  <si>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</si>
  <si>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</si>
  <si>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</si>
  <si>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</si>
  <si>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</si>
  <si>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</si>
  <si>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</si>
  <si>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</si>
  <si>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</si>
  <si>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</si>
  <si>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</si>
  <si>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</si>
  <si>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</si>
  <si>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</si>
  <si>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</si>
  <si>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</si>
  <si>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</si>
  <si>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</si>
  <si>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</si>
  <si>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</si>
  <si>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</si>
  <si>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</si>
  <si>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</si>
  <si>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</si>
  <si>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</si>
  <si>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</si>
  <si>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</si>
  <si>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</si>
  <si>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</si>
  <si>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</si>
  <si>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</si>
  <si>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</si>
  <si>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</si>
  <si>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</si>
  <si>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</si>
  <si>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</si>
  <si>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</si>
  <si>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</si>
  <si>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</si>
  <si>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</si>
  <si>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</si>
  <si>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</si>
  <si>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</si>
  <si>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</si>
  <si>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</si>
  <si>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</si>
  <si>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</si>
  <si>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</si>
  <si>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</si>
  <si>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</si>
  <si>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</si>
  <si>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</si>
  <si>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</si>
  <si>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</si>
  <si>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</si>
  <si>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</si>
  <si>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</si>
  <si>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</si>
  <si>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</si>
  <si>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</si>
  <si>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</si>
  <si>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</si>
  <si>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</si>
  <si>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</si>
  <si>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</si>
  <si>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</si>
  <si>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</si>
  <si>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</si>
  <si>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</si>
  <si>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</si>
  <si>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</si>
  <si>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</si>
  <si>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</si>
  <si>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</si>
  <si>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</si>
  <si>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</si>
  <si>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</si>
  <si>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</si>
  <si>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</si>
  <si>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</si>
  <si>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</si>
  <si>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</si>
  <si>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</si>
  <si>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</si>
  <si>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</si>
  <si>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</si>
  <si>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</si>
  <si>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</si>
  <si>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</si>
  <si>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</si>
  <si>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</si>
  <si>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</si>
  <si>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</si>
  <si>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</si>
  <si>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</si>
  <si>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</si>
  <si>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</si>
  <si>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</si>
  <si>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</si>
  <si>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</si>
  <si>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</si>
  <si>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</si>
  <si>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</si>
  <si>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</si>
  <si>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</si>
  <si>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</si>
  <si>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</si>
  <si>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</si>
  <si>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</si>
  <si>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</si>
  <si>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</si>
  <si>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</si>
  <si>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</si>
  <si>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</si>
  <si>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</si>
  <si>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</si>
  <si>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</si>
  <si>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</si>
  <si>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</si>
  <si>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</si>
  <si>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</si>
  <si>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</si>
  <si>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</si>
  <si>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</si>
  <si>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</si>
  <si>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</si>
  <si>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</si>
  <si>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</si>
  <si>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</si>
  <si>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</si>
  <si>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</si>
  <si>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</si>
  <si>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</si>
  <si>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</si>
  <si>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</si>
  <si>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</si>
  <si>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</si>
  <si>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</si>
  <si>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</si>
  <si>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</si>
  <si>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</si>
  <si>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</si>
  <si>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</si>
  <si>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</si>
  <si>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</si>
  <si>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</si>
  <si>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</si>
  <si>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</si>
  <si>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</si>
  <si>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</si>
  <si>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</si>
  <si>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</si>
  <si>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</si>
  <si>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</si>
  <si>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</si>
  <si>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</si>
  <si>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</si>
  <si>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</si>
  <si>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</si>
  <si>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</si>
  <si>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</si>
  <si>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</si>
  <si>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</si>
  <si>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</si>
  <si>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</si>
  <si>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</si>
  <si>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</si>
  <si>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</si>
  <si>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</si>
  <si>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</si>
  <si>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</si>
  <si>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</si>
  <si>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</si>
  <si>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</si>
  <si>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</si>
  <si>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</si>
  <si>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</si>
  <si>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</si>
  <si>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</si>
  <si>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</si>
  <si>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</si>
  <si>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</si>
  <si>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</si>
  <si>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</si>
  <si>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</si>
  <si>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</si>
  <si>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</si>
  <si>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</si>
  <si>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</si>
  <si>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</si>
  <si>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</si>
  <si>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</si>
  <si>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</si>
  <si>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</si>
  <si>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</si>
  <si>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</si>
  <si>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</si>
  <si>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</si>
  <si>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</si>
  <si>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</si>
  <si>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</si>
  <si>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</si>
  <si>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</si>
  <si>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</si>
  <si>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</si>
  <si>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</si>
  <si>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</si>
  <si>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</si>
  <si>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</si>
  <si>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</si>
  <si>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</si>
  <si>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</si>
  <si>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</si>
  <si>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</si>
  <si>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</si>
  <si>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</si>
  <si>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</si>
  <si>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</si>
  <si>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</si>
  <si>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</si>
  <si>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</si>
  <si>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</si>
  <si>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</si>
  <si>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</si>
  <si>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</si>
  <si>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</si>
  <si>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</si>
  <si>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</si>
  <si>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</si>
  <si>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</si>
  <si>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</si>
  <si>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</si>
  <si>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</si>
  <si>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</si>
  <si>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</si>
  <si>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</si>
  <si>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</si>
  <si>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</si>
  <si>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</si>
  <si>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</si>
  <si>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</si>
  <si>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</si>
  <si>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</si>
  <si>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</si>
  <si>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</si>
  <si>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</si>
  <si>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</si>
  <si>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</si>
  <si>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</si>
  <si>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</si>
  <si>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</si>
  <si>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</si>
  <si>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</si>
  <si>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</si>
  <si>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</si>
  <si>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</si>
  <si>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</si>
  <si>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</si>
  <si>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</si>
  <si>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</si>
  <si>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</si>
  <si>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</si>
  <si>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</si>
  <si>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</si>
  <si>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</si>
  <si>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</si>
  <si>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</si>
  <si>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</si>
  <si>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</si>
  <si>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</si>
  <si>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</si>
  <si>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</si>
  <si>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</si>
  <si>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</si>
  <si>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</si>
  <si>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</si>
  <si>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</si>
  <si>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</si>
  <si>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</si>
  <si>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</si>
  <si>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</si>
  <si>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</si>
  <si>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</si>
  <si>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</si>
  <si>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</si>
  <si>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</si>
  <si>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</si>
  <si>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</si>
  <si>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</si>
  <si>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</si>
  <si>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</si>
  <si>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</si>
  <si>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</si>
  <si>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</si>
  <si>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</si>
  <si>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</si>
  <si>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</si>
  <si>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</si>
  <si>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</si>
  <si>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</si>
  <si>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</si>
  <si>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</si>
  <si>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</si>
  <si>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</si>
  <si>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</si>
  <si>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</si>
  <si>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</si>
  <si>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</si>
  <si>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</si>
  <si>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</si>
  <si>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</si>
  <si>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</si>
  <si>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</si>
  <si>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</si>
  <si>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</si>
  <si>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</si>
  <si>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</si>
  <si>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</si>
  <si>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</si>
  <si>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</si>
  <si>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</si>
  <si>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</si>
  <si>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</si>
  <si>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</si>
  <si>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</si>
  <si>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</si>
  <si>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</si>
  <si>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</si>
  <si>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</si>
  <si>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</si>
  <si>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</si>
  <si>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</si>
  <si>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</si>
  <si>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</si>
  <si>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</si>
  <si>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</si>
  <si>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</si>
  <si>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</si>
  <si>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</si>
  <si>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</si>
  <si>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</si>
  <si>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</si>
  <si>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</si>
  <si>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</si>
  <si>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</si>
  <si>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</si>
  <si>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</si>
  <si>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</si>
  <si>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</si>
  <si>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</si>
  <si>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</si>
  <si>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</si>
  <si>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</si>
  <si>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</si>
  <si>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</si>
  <si>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</si>
  <si>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</si>
  <si>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</si>
  <si>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</si>
  <si>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</si>
  <si>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</si>
  <si>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</si>
  <si>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</si>
  <si>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</si>
  <si>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</si>
  <si>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</si>
  <si>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</si>
  <si>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</si>
  <si>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</si>
  <si>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</si>
  <si>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</si>
  <si>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</si>
  <si>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</si>
  <si>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</si>
  <si>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</si>
  <si>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</si>
  <si>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</si>
  <si>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</si>
  <si>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</si>
  <si>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</si>
  <si>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</si>
  <si>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</si>
  <si>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</si>
  <si>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</si>
  <si>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</si>
  <si>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</si>
  <si>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</si>
  <si>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</si>
  <si>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</si>
  <si>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</si>
  <si>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</si>
  <si>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</si>
  <si>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</si>
  <si>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</si>
  <si>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</si>
  <si>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</si>
  <si>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</si>
  <si>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</si>
  <si>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</si>
  <si>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</si>
  <si>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</si>
  <si>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</si>
  <si>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</si>
  <si>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</si>
  <si>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</si>
  <si>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</si>
  <si>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</si>
  <si>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</si>
  <si>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</si>
  <si>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</si>
  <si>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</si>
  <si>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</si>
  <si>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</si>
  <si>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</si>
  <si>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</si>
  <si>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</si>
  <si>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</si>
  <si>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</si>
  <si>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</si>
  <si>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</si>
  <si>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</si>
  <si>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</si>
  <si>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</si>
  <si>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</si>
  <si>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</si>
  <si>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</si>
  <si>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</si>
  <si>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</si>
  <si>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</si>
  <si>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</si>
  <si>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</si>
  <si>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</si>
  <si>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</si>
  <si>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</si>
  <si>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</si>
  <si>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</si>
  <si>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</si>
  <si>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</si>
  <si>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</si>
  <si>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</si>
  <si>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</si>
  <si>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</si>
  <si>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</si>
  <si>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</si>
  <si>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</si>
  <si>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</si>
  <si>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</si>
  <si>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</si>
  <si>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</si>
  <si>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</si>
  <si>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</si>
  <si>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</si>
  <si>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</si>
  <si>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</si>
  <si>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</si>
  <si>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</si>
  <si>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</si>
  <si>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</si>
  <si>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</si>
  <si>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</si>
  <si>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</si>
  <si>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</si>
  <si>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</si>
  <si>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</si>
  <si>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</si>
  <si>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</si>
  <si>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</si>
  <si>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</si>
  <si>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</si>
  <si>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</si>
  <si>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</si>
  <si>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</si>
  <si>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</si>
  <si>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</si>
  <si>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</si>
  <si>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</si>
  <si>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</si>
  <si>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</si>
  <si>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</si>
  <si>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</si>
  <si>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</si>
  <si>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</si>
  <si>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</si>
  <si>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</si>
  <si>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</si>
  <si>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</si>
  <si>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</si>
  <si>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</si>
  <si>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</si>
  <si>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</si>
  <si>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</si>
  <si>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</si>
  <si>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</si>
  <si>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</si>
  <si>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</si>
  <si>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</si>
  <si>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</si>
  <si>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</si>
  <si>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</si>
  <si>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</si>
  <si>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</si>
  <si>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</si>
  <si>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</si>
  <si>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</si>
  <si>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</si>
  <si>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</si>
  <si>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</si>
  <si>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</si>
  <si>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</si>
  <si>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</si>
  <si>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</si>
  <si>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</si>
  <si>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</si>
  <si>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</si>
  <si>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</si>
  <si>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</si>
  <si>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</si>
  <si>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</si>
  <si>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</si>
  <si>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</si>
  <si>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</si>
  <si>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</si>
  <si>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</si>
  <si>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</si>
  <si>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</si>
  <si>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</si>
  <si>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</si>
  <si>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</si>
  <si>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</si>
  <si>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</si>
  <si>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</si>
  <si>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</si>
  <si>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</si>
  <si>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</si>
  <si>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</si>
  <si>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</si>
  <si>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</si>
  <si>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</si>
  <si>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</si>
  <si>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</si>
  <si>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</si>
  <si>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</si>
  <si>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</si>
  <si>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</si>
  <si>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</si>
  <si>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</si>
  <si>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</si>
  <si>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</si>
  <si>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</si>
  <si>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</si>
  <si>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</si>
  <si>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</si>
  <si>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</si>
  <si>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</si>
  <si>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</si>
  <si>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</si>
  <si>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</si>
  <si>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</si>
  <si>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</si>
  <si>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</si>
  <si>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</si>
  <si>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</si>
  <si>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</si>
  <si>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</si>
  <si>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</si>
  <si>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</si>
  <si>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</si>
  <si>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</si>
  <si>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</si>
  <si>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</si>
  <si>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</si>
  <si>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</si>
  <si>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</si>
  <si>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</si>
  <si>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</si>
  <si>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</si>
  <si>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</si>
  <si>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</si>
  <si>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</si>
  <si>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</si>
  <si>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</si>
  <si>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</si>
  <si>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</si>
  <si>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</si>
  <si>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</si>
  <si>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</si>
  <si>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</si>
  <si>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</si>
  <si>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</si>
  <si>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</si>
  <si>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</si>
  <si>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</si>
  <si>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</si>
  <si>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</si>
  <si>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</si>
  <si>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</si>
  <si>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</si>
  <si>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</si>
  <si>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</si>
  <si>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</si>
  <si>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</si>
  <si>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</si>
  <si>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</si>
  <si>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</si>
  <si>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</si>
  <si>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</si>
  <si>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</si>
  <si>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</si>
  <si>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</si>
  <si>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</si>
  <si>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</si>
  <si>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</si>
  <si>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</si>
  <si>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</si>
  <si>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</si>
  <si>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</si>
  <si>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</si>
  <si>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</si>
  <si>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</si>
  <si>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</si>
  <si>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</si>
  <si>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</si>
  <si>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</si>
  <si>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</si>
  <si>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</si>
  <si>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</si>
  <si>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</si>
  <si>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</si>
  <si>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</si>
  <si>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</si>
  <si>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</si>
  <si>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</si>
  <si>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</si>
  <si>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</si>
  <si>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</si>
  <si>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</si>
  <si>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</si>
  <si>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</si>
  <si>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</si>
  <si>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</si>
  <si>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</si>
  <si>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</si>
  <si>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</si>
  <si>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</si>
  <si>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</si>
  <si>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</si>
  <si>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</si>
  <si>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</si>
  <si>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</si>
  <si>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</si>
  <si>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</si>
  <si>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</si>
  <si>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</si>
  <si>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</si>
  <si>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</si>
  <si>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</si>
  <si>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</si>
  <si>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</si>
  <si>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</si>
  <si>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</si>
  <si>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</si>
  <si>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</si>
  <si>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</si>
  <si>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</si>
  <si>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</si>
  <si>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</si>
  <si>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</si>
  <si>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</si>
  <si>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</si>
  <si>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</si>
  <si>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</si>
  <si>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</si>
  <si>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</si>
  <si>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</si>
  <si>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</si>
  <si>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</si>
  <si>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</si>
  <si>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</si>
  <si>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</si>
  <si>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</si>
  <si>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</si>
  <si>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</si>
  <si>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</si>
  <si>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</si>
  <si>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</si>
  <si>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</si>
  <si>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</si>
  <si>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</si>
  <si>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</si>
  <si>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</si>
  <si>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</si>
  <si>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</si>
  <si>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</si>
  <si>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</si>
  <si>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</si>
  <si>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</si>
  <si>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</si>
  <si>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</si>
  <si>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</si>
  <si>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</si>
  <si>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</si>
  <si>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</si>
  <si>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</si>
  <si>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</si>
  <si>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</si>
  <si>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</si>
  <si>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</si>
  <si>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</si>
  <si>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</si>
  <si>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</si>
  <si>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</si>
  <si>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</si>
  <si>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</si>
  <si>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</si>
  <si>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</si>
  <si>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</si>
  <si>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</si>
  <si>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</si>
  <si>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</si>
  <si>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</si>
  <si>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</si>
  <si>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</si>
  <si>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</si>
  <si>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</si>
  <si>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</si>
  <si>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</si>
  <si>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</si>
  <si>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</si>
  <si>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</si>
  <si>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</si>
  <si>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</si>
  <si>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</si>
  <si>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</si>
  <si>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</si>
  <si>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</si>
  <si>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</si>
  <si>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</si>
  <si>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</si>
  <si>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</si>
  <si>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</si>
  <si>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</si>
  <si>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</si>
  <si>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</si>
  <si>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</si>
  <si>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</si>
  <si>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</si>
  <si>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</si>
  <si>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</si>
  <si>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</si>
  <si>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</si>
  <si>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</si>
  <si>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</si>
  <si>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</si>
  <si>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</si>
  <si>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</si>
  <si>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</si>
  <si>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</si>
  <si>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</si>
  <si>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</si>
  <si>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</si>
  <si>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</si>
  <si>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</si>
  <si>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</si>
  <si>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</si>
  <si>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</si>
  <si>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</si>
  <si>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</si>
  <si>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</si>
  <si>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</si>
  <si>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</si>
  <si>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</si>
  <si>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</si>
  <si>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</si>
  <si>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</si>
  <si>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</si>
  <si>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</si>
  <si>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</si>
  <si>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</si>
  <si>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</si>
  <si>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</si>
  <si>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</si>
  <si>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</si>
  <si>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</si>
  <si>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</si>
  <si>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</si>
  <si>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</si>
  <si>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</si>
  <si>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</si>
  <si>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</si>
  <si>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</si>
  <si>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</si>
  <si>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</si>
  <si>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</si>
  <si>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</si>
  <si>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</si>
  <si>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</si>
  <si>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</si>
  <si>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</si>
  <si>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</si>
  <si>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</si>
  <si>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</si>
  <si>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</si>
  <si>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</si>
  <si>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</si>
  <si>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</si>
  <si>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</si>
  <si>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</si>
  <si>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</si>
  <si>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</si>
  <si>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</si>
  <si>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</si>
  <si>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</si>
  <si>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</si>
  <si>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</si>
  <si>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</si>
  <si>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</si>
  <si>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</si>
  <si>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</si>
  <si>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</si>
  <si>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</si>
  <si>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</si>
  <si>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</si>
  <si>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</si>
  <si>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</si>
  <si>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</si>
  <si>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</si>
  <si>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</si>
  <si>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</si>
  <si>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</si>
  <si>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</si>
  <si>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</si>
  <si>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</si>
  <si>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</si>
  <si>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</si>
  <si>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</si>
  <si>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</si>
  <si>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</si>
  <si>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</si>
  <si>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</si>
  <si>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</si>
  <si>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</si>
  <si>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</si>
  <si>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</si>
  <si>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</si>
  <si>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</si>
  <si>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</si>
  <si>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</si>
  <si>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</si>
  <si>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</si>
  <si>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</si>
  <si>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</si>
  <si>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</si>
  <si>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</si>
  <si>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</si>
  <si>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</si>
  <si>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</si>
  <si>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</si>
  <si>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</si>
  <si>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</si>
  <si>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</si>
  <si>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</si>
  <si>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</si>
  <si>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</si>
  <si>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</si>
  <si>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</si>
  <si>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</si>
  <si>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</si>
  <si>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</si>
  <si>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</si>
  <si>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</si>
  <si>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</si>
  <si>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</si>
  <si>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</si>
  <si>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</si>
  <si>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</si>
  <si>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</si>
  <si>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</si>
  <si>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</si>
  <si>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</si>
  <si>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</si>
  <si>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</si>
  <si>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</si>
  <si>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</si>
  <si>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</si>
  <si>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</si>
  <si>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</si>
  <si>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</si>
  <si>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</si>
  <si>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</si>
  <si>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</si>
  <si>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</si>
  <si>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</si>
  <si>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</si>
  <si>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</si>
  <si>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</si>
  <si>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</si>
  <si>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</si>
  <si>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</si>
  <si>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</si>
  <si>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</si>
  <si>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</si>
  <si>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</si>
  <si>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</si>
  <si>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</si>
  <si>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</si>
  <si>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</si>
  <si>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</si>
  <si>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</si>
  <si>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</si>
  <si>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</si>
  <si>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</si>
  <si>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</si>
  <si>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</si>
  <si>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</si>
  <si>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</si>
  <si>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</si>
  <si>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</si>
  <si>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</si>
  <si>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</si>
  <si>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</si>
  <si>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</si>
  <si>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</si>
  <si>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</si>
  <si>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</si>
  <si>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</si>
  <si>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</si>
  <si>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</si>
  <si>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</si>
  <si>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</si>
  <si>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</si>
  <si>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</si>
  <si>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</si>
  <si>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</si>
  <si>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</si>
  <si>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</si>
  <si>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</si>
  <si>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</si>
  <si>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</si>
  <si>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</si>
  <si>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</si>
  <si>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</si>
  <si>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</si>
  <si>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</si>
  <si>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</si>
  <si>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</si>
  <si>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</si>
  <si>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</si>
  <si>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</si>
  <si>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</si>
  <si>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</si>
  <si>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</si>
  <si>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</si>
  <si>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</si>
  <si>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</si>
  <si>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</si>
  <si>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</si>
  <si>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</si>
  <si>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</si>
  <si>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</si>
  <si>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</si>
  <si>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</si>
  <si>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</si>
  <si>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</si>
  <si>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</si>
  <si>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</si>
  <si>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</si>
  <si>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</si>
  <si>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</si>
  <si>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</si>
  <si>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</si>
  <si>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</si>
  <si>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</si>
  <si>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</si>
  <si>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</si>
  <si>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</si>
  <si>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</si>
  <si>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</si>
  <si>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</si>
  <si>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</si>
  <si>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</si>
  <si>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</si>
  <si>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</si>
  <si>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</si>
  <si>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</si>
  <si>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</si>
  <si>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</si>
  <si>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</si>
  <si>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</si>
  <si>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</si>
  <si>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</si>
  <si>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</si>
  <si>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</si>
  <si>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</si>
  <si>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</si>
  <si>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</si>
  <si>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</si>
  <si>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</si>
  <si>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</si>
  <si>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</si>
  <si>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</si>
  <si>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</si>
  <si>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</si>
  <si>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</si>
  <si>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</si>
  <si>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</si>
  <si>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</si>
  <si>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</si>
  <si>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</si>
  <si>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</si>
  <si>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</si>
  <si>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</si>
  <si>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</si>
  <si>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</si>
  <si>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</si>
  <si>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</si>
  <si>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</si>
  <si>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</si>
  <si>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</si>
  <si>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</si>
  <si>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</si>
  <si>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</si>
  <si>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</si>
  <si>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</si>
  <si>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</si>
  <si>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</si>
  <si>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</si>
  <si>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</si>
  <si>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</si>
  <si>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</si>
  <si>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</si>
  <si>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</si>
  <si>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</si>
  <si>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</si>
  <si>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</si>
  <si>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</si>
  <si>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</si>
  <si>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</si>
  <si>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</si>
  <si>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</si>
  <si>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</si>
  <si>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</si>
  <si>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</si>
  <si>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</si>
  <si>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</si>
  <si>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</si>
  <si>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</si>
  <si>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</si>
  <si>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</si>
  <si>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</si>
  <si>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</si>
  <si>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</si>
  <si>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</si>
  <si>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</si>
  <si>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</si>
  <si>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</si>
  <si>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</si>
  <si>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</si>
  <si>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</si>
  <si>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</si>
  <si>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</si>
  <si>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</si>
  <si>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</si>
  <si>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</si>
  <si>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</si>
  <si>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</si>
  <si>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</si>
  <si>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</si>
  <si>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</si>
  <si>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</si>
  <si>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</si>
  <si>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</si>
  <si>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</si>
  <si>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</si>
  <si>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</si>
  <si>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</si>
  <si>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</si>
  <si>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</si>
  <si>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</si>
  <si>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</si>
  <si>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</si>
  <si>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</si>
  <si>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</si>
  <si>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</si>
  <si>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</si>
  <si>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</si>
  <si>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</si>
  <si>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</si>
  <si>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</si>
  <si>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</si>
  <si>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</si>
  <si>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</si>
  <si>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</si>
  <si>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</si>
  <si>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</si>
  <si>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</si>
  <si>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</si>
  <si>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</si>
  <si>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</si>
  <si>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</si>
  <si>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</si>
  <si>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</si>
  <si>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</si>
  <si>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</si>
  <si>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</si>
  <si>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</si>
  <si>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</si>
  <si>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</si>
  <si>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</si>
  <si>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</si>
  <si>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</si>
  <si>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</si>
  <si>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</si>
  <si>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</si>
  <si>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</si>
  <si>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</si>
  <si>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</si>
  <si>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</si>
  <si>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</si>
  <si>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</si>
  <si>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</si>
  <si>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</si>
  <si>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</si>
  <si>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</si>
  <si>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</si>
  <si>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</si>
  <si>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</si>
  <si>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</si>
  <si>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</si>
  <si>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</si>
  <si>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</si>
  <si>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</si>
  <si>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</si>
  <si>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</si>
  <si>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</si>
  <si>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</si>
  <si>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</si>
  <si>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</si>
  <si>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</si>
  <si>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</si>
  <si>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</si>
  <si>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</si>
  <si>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</si>
  <si>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</si>
  <si>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</si>
  <si>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</si>
  <si>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</si>
  <si>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</si>
  <si>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</si>
  <si>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</si>
  <si>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</si>
  <si>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</si>
  <si>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</si>
  <si>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</si>
  <si>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</si>
  <si>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</si>
  <si>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</si>
  <si>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</si>
  <si>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</si>
  <si>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</si>
  <si>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</si>
  <si>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</si>
  <si>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</si>
  <si>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</si>
  <si>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</si>
  <si>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</si>
  <si>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</si>
  <si>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</si>
  <si>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</si>
  <si>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</si>
  <si>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</si>
  <si>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</si>
  <si>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</si>
  <si>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</si>
  <si>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</si>
  <si>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</si>
  <si>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</si>
  <si>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</si>
  <si>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</si>
  <si>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</si>
  <si>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</si>
  <si>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</si>
  <si>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</si>
  <si>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</si>
  <si>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</si>
  <si>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</si>
  <si>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</si>
  <si>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</si>
  <si>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</si>
  <si>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</si>
  <si>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</si>
  <si>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</si>
  <si>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</si>
  <si>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</si>
  <si>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</si>
  <si>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</si>
  <si>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</si>
  <si>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</si>
  <si>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</si>
  <si>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</si>
  <si>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</si>
  <si>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</si>
  <si>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</si>
  <si>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</si>
  <si>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</si>
  <si>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</si>
  <si>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</si>
  <si>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</si>
  <si>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</si>
  <si>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</si>
  <si>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</si>
  <si>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</si>
  <si>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</si>
  <si>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</si>
  <si>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</si>
  <si>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</si>
  <si>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</si>
  <si>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</si>
  <si>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</si>
  <si>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</si>
  <si>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</si>
  <si>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</si>
  <si>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</si>
  <si>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</si>
  <si>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</si>
  <si>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</si>
  <si>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</si>
  <si>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</si>
  <si>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</si>
  <si>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</si>
  <si>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</si>
  <si>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</si>
  <si>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</si>
  <si>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</si>
  <si>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</si>
  <si>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</si>
  <si>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</si>
  <si>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</si>
  <si>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</si>
  <si>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</si>
  <si>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</si>
  <si>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</si>
  <si>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</si>
  <si>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</si>
  <si>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</si>
  <si>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</si>
  <si>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</si>
  <si>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</si>
  <si>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</si>
  <si>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</si>
  <si>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</si>
  <si>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</si>
  <si>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</si>
  <si>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</si>
  <si>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</si>
  <si>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</si>
  <si>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</si>
  <si>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</si>
  <si>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</si>
  <si>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</si>
  <si>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</si>
  <si>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</si>
  <si>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</si>
  <si>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</si>
  <si>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</si>
  <si>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</si>
  <si>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</si>
  <si>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</si>
  <si>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</si>
  <si>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</si>
  <si>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</si>
  <si>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</si>
  <si>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</si>
  <si>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</si>
  <si>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</si>
  <si>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</si>
  <si>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</si>
  <si>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</si>
  <si>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</si>
  <si>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</si>
  <si>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</si>
  <si>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</si>
  <si>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</si>
  <si>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</si>
  <si>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</si>
  <si>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</si>
  <si>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</si>
  <si>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</si>
  <si>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</si>
  <si>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</si>
  <si>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</si>
  <si>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</si>
  <si>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</si>
  <si>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</si>
  <si>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</si>
  <si>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</si>
  <si>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</si>
  <si>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</si>
  <si>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</si>
  <si>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</si>
  <si>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</si>
  <si>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</si>
  <si>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</si>
  <si>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</si>
  <si>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</si>
  <si>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</si>
  <si>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</si>
  <si>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</si>
  <si>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</si>
  <si>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</si>
  <si>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</si>
  <si>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</si>
  <si>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</si>
  <si>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</si>
  <si>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</si>
  <si>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</si>
  <si>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</si>
  <si>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</si>
  <si>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</si>
  <si>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</si>
  <si>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</si>
  <si>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</si>
  <si>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</si>
  <si>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</si>
  <si>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</si>
  <si>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</si>
  <si>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</si>
  <si>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</si>
  <si>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</si>
  <si>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</si>
  <si>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</si>
  <si>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</si>
  <si>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</si>
  <si>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</si>
  <si>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</si>
  <si>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</si>
  <si>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</si>
  <si>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</si>
  <si>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</si>
  <si>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</si>
  <si>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</si>
  <si>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</si>
  <si>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</si>
  <si>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</si>
  <si>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</si>
  <si>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</si>
  <si>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</si>
  <si>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</si>
  <si>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</si>
  <si>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</si>
  <si>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</si>
  <si>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</si>
  <si>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</si>
  <si>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</si>
  <si>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</si>
  <si>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</si>
  <si>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</si>
  <si>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</si>
  <si>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</si>
  <si>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</si>
  <si>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</si>
  <si>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</si>
  <si>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</si>
  <si>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</si>
  <si>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</si>
  <si>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</si>
  <si>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</si>
  <si>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</si>
  <si>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</si>
  <si>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</si>
  <si>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</si>
  <si>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</si>
  <si>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</si>
  <si>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</si>
  <si>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</si>
  <si>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</si>
  <si>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</si>
  <si>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</si>
  <si>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</si>
  <si>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</si>
  <si>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</si>
  <si>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</si>
  <si>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</si>
  <si>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</si>
  <si>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</si>
  <si>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</si>
  <si>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</si>
  <si>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</si>
  <si>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</si>
  <si>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</si>
  <si>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</si>
  <si>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</si>
  <si>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</si>
  <si>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</si>
  <si>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</si>
  <si>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</si>
  <si>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</si>
  <si>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</si>
  <si>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</si>
  <si>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</si>
  <si>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</si>
  <si>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</si>
  <si>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</si>
  <si>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</si>
  <si>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</si>
  <si>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</si>
  <si>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</si>
  <si>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</si>
  <si>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</si>
  <si>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</si>
  <si>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</si>
  <si>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</si>
  <si>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</si>
  <si>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</si>
  <si>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</si>
  <si>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</si>
  <si>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</si>
  <si>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</si>
  <si>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</si>
  <si>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</si>
  <si>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</si>
  <si>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</si>
  <si>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</si>
  <si>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</si>
  <si>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</si>
  <si>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</si>
  <si>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</si>
  <si>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</si>
  <si>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</si>
  <si>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</si>
  <si>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</si>
  <si>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</si>
  <si>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</si>
  <si>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</si>
  <si>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</si>
  <si>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</si>
  <si>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</si>
  <si>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</si>
  <si>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</si>
  <si>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</si>
  <si>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</si>
  <si>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</si>
  <si>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</si>
  <si>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</si>
  <si>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</si>
  <si>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</si>
  <si>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</si>
  <si>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</si>
  <si>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</si>
  <si>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</si>
  <si>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</si>
  <si>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</si>
  <si>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</si>
  <si>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</si>
  <si>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</si>
  <si>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</si>
  <si>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</si>
  <si>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</si>
  <si>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</si>
  <si>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</si>
  <si>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</si>
  <si>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</si>
  <si>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</si>
  <si>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</si>
  <si>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</si>
  <si>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</si>
  <si>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</si>
  <si>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</si>
  <si>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</si>
  <si>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</si>
  <si>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</si>
  <si>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</si>
  <si>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</si>
  <si>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</si>
  <si>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</si>
  <si>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</si>
  <si>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</si>
  <si>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</si>
  <si>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</si>
  <si>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</si>
  <si>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</si>
  <si>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</si>
  <si>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</si>
  <si>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</si>
  <si>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</si>
  <si>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</si>
  <si>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</si>
  <si>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</si>
  <si>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</si>
  <si>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</si>
  <si>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</si>
  <si>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</si>
  <si>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</si>
  <si>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</si>
  <si>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</si>
  <si>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</si>
  <si>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</si>
  <si>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</si>
  <si>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</si>
  <si>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</si>
  <si>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</si>
  <si>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</si>
  <si>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</si>
  <si>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</si>
  <si>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</si>
  <si>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</si>
  <si>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</si>
  <si>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</si>
  <si>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</si>
  <si>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</si>
  <si>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</si>
  <si>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</si>
  <si>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</si>
  <si>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</si>
  <si>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</si>
  <si>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</si>
  <si>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</si>
  <si>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</si>
  <si>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</si>
  <si>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</si>
  <si>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</si>
  <si>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</si>
  <si>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</si>
  <si>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</si>
  <si>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</si>
  <si>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</si>
  <si>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</si>
  <si>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</si>
  <si>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</si>
  <si>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</si>
  <si>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</si>
  <si>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</si>
  <si>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</si>
  <si>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</si>
  <si>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</si>
  <si>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</si>
  <si>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</si>
  <si>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</si>
  <si>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</si>
  <si>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</si>
  <si>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</si>
  <si>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</si>
  <si>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</si>
  <si>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</si>
  <si>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</si>
  <si>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</si>
  <si>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</si>
  <si>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</si>
  <si>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</si>
  <si>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</si>
  <si>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</si>
  <si>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</si>
  <si>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</si>
  <si>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</si>
  <si>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</si>
  <si>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</si>
  <si>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</si>
  <si>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</si>
  <si>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</si>
  <si>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</si>
  <si>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</si>
  <si>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</si>
  <si>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</si>
  <si>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</si>
  <si>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</si>
  <si>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</si>
  <si>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</si>
  <si>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</si>
  <si>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</si>
  <si>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</si>
  <si>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</si>
  <si>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</si>
  <si>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</si>
  <si>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</si>
  <si>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</si>
  <si>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</si>
  <si>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</si>
  <si>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</si>
  <si>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</si>
  <si>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</si>
  <si>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</si>
  <si>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</si>
  <si>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</si>
  <si>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</si>
  <si>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</si>
  <si>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</si>
  <si>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</si>
  <si>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</si>
  <si>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</si>
  <si>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</si>
  <si>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</si>
  <si>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</si>
  <si>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</si>
  <si>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</si>
  <si>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</si>
  <si>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</si>
  <si>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</si>
  <si>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</si>
  <si>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</si>
  <si>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</si>
  <si>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</si>
  <si>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</si>
  <si>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</si>
  <si>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</si>
  <si>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</si>
  <si>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</si>
  <si>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</si>
  <si>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</si>
  <si>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</si>
  <si>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</si>
  <si>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</si>
  <si>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</si>
  <si>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</si>
  <si>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</si>
  <si>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</si>
  <si>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</si>
  <si>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</si>
  <si>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</si>
  <si>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</si>
  <si>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</si>
  <si>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</si>
  <si>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</si>
  <si>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</si>
  <si>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</si>
  <si>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</si>
  <si>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</si>
  <si>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</si>
  <si>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</si>
  <si>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</si>
  <si>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</si>
  <si>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</si>
  <si>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</si>
  <si>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</si>
  <si>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</si>
  <si>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</si>
  <si>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</si>
  <si>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</si>
  <si>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</si>
  <si>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</si>
  <si>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</si>
  <si>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</si>
  <si>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</si>
  <si>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</si>
  <si>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</si>
  <si>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</si>
  <si>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</si>
  <si>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</si>
  <si>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</si>
  <si>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</si>
  <si>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</si>
  <si>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</si>
  <si>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</si>
  <si>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</si>
  <si>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</si>
  <si>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</si>
  <si>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</si>
  <si>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</si>
  <si>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</si>
  <si>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</si>
  <si>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</si>
  <si>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</si>
  <si>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</si>
  <si>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</si>
  <si>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</si>
  <si>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</si>
  <si>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</si>
  <si>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</si>
  <si>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</si>
  <si>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</si>
  <si>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</si>
  <si>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</si>
  <si>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</si>
  <si>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</si>
  <si>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</si>
  <si>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</si>
  <si>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</si>
  <si>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</si>
  <si>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</si>
  <si>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</si>
  <si>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</si>
  <si>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</si>
  <si>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</si>
  <si>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</si>
  <si>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</si>
  <si>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</si>
  <si>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</si>
  <si>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</si>
  <si>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</si>
  <si>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</si>
  <si>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</si>
  <si>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</si>
  <si>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</si>
  <si>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</si>
  <si>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</si>
  <si>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</si>
  <si>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</si>
  <si>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</si>
  <si>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</si>
  <si>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</si>
  <si>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</si>
  <si>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</si>
  <si>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</si>
  <si>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</si>
  <si>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</si>
  <si>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</si>
  <si>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</si>
  <si>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</si>
  <si>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</si>
  <si>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</si>
  <si>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</si>
  <si>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</si>
  <si>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</si>
  <si>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</si>
  <si>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</si>
  <si>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</si>
  <si>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</si>
  <si>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</si>
  <si>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</si>
  <si>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</si>
  <si>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</si>
  <si>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</si>
  <si>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</si>
  <si>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</si>
  <si>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</si>
  <si>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</si>
  <si>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</si>
  <si>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</si>
  <si>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</si>
  <si>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</si>
  <si>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</si>
  <si>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</si>
  <si>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</si>
  <si>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</si>
  <si>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</si>
  <si>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</si>
  <si>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</si>
  <si>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</si>
  <si>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</si>
  <si>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</si>
  <si>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</si>
  <si>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</si>
  <si>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</si>
  <si>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</si>
  <si>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</si>
  <si>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</si>
  <si>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</si>
  <si>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</si>
  <si>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</si>
  <si>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</si>
  <si>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</si>
  <si>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</si>
  <si>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</si>
  <si>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</si>
  <si>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</si>
  <si>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</si>
  <si>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</si>
  <si>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</si>
  <si>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</si>
  <si>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</si>
  <si>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</si>
  <si>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</si>
  <si>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</si>
  <si>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</si>
  <si>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</si>
  <si>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</si>
  <si>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</si>
  <si>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</si>
  <si>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</si>
  <si>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</si>
  <si>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</si>
  <si>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</si>
  <si>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</si>
  <si>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</si>
  <si>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</si>
  <si>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</si>
  <si>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</si>
  <si>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</si>
  <si>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</si>
  <si>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</si>
  <si>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</si>
  <si>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</si>
  <si>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</si>
  <si>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</si>
  <si>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</si>
  <si>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</si>
  <si>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</si>
  <si>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</si>
  <si>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</si>
  <si>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</si>
  <si>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</si>
  <si>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</si>
  <si>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</si>
  <si>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</si>
  <si>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</si>
  <si>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</si>
  <si>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</si>
  <si>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</si>
  <si>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</si>
  <si>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</si>
  <si>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</si>
  <si>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</si>
  <si>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</si>
  <si>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</si>
  <si>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</si>
  <si>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</si>
  <si>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</si>
  <si>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</si>
  <si>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</si>
  <si>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</si>
  <si>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</si>
  <si>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</si>
  <si>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</si>
  <si>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</si>
  <si>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</si>
  <si>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</si>
  <si>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</si>
  <si>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</si>
  <si>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</si>
  <si>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</si>
  <si>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</si>
  <si>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</si>
  <si>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</si>
  <si>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</si>
  <si>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</si>
  <si>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</si>
  <si>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</si>
  <si>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</si>
  <si>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</si>
  <si>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</si>
  <si>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</si>
  <si>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</si>
  <si>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</si>
  <si>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</si>
  <si>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</si>
  <si>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</si>
  <si>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</si>
  <si>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</si>
  <si>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</si>
  <si>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</si>
  <si>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</si>
  <si>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</si>
  <si>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</si>
  <si>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</si>
  <si>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</si>
  <si>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</si>
  <si>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</si>
  <si>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</si>
  <si>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</si>
  <si>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</si>
  <si>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</si>
  <si>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</si>
  <si>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</si>
  <si>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</si>
  <si>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</si>
  <si>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</si>
  <si>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</si>
  <si>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</si>
  <si>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</si>
  <si>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</si>
  <si>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</si>
  <si>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</si>
  <si>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</si>
  <si>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</si>
  <si>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</si>
  <si>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</si>
  <si>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</si>
  <si>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</si>
  <si>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</si>
  <si>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</si>
  <si>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</si>
  <si>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</si>
  <si>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</si>
  <si>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</si>
  <si>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</si>
  <si>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</si>
  <si>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</si>
  <si>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</si>
  <si>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</si>
  <si>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</si>
  <si>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</si>
  <si>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</si>
  <si>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</si>
  <si>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</si>
  <si>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</si>
  <si>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</si>
  <si>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</si>
  <si>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</si>
  <si>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</si>
  <si>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</si>
  <si>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</si>
  <si>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</si>
  <si>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</si>
  <si>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</si>
  <si>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</si>
  <si>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</si>
  <si>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</si>
  <si>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</si>
  <si>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</si>
  <si>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</si>
  <si>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</si>
  <si>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</si>
  <si>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</si>
  <si>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</si>
  <si>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</si>
  <si>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</si>
  <si>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</si>
  <si>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</si>
  <si>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</si>
  <si>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</si>
  <si>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</si>
  <si>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</si>
  <si>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</si>
  <si>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</si>
  <si>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</si>
  <si>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</si>
  <si>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</si>
  <si>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</si>
  <si>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</si>
  <si>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</si>
  <si>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</si>
  <si>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</si>
  <si>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</si>
  <si>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</si>
  <si>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</si>
  <si>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</si>
  <si>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</si>
  <si>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</si>
  <si>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</si>
  <si>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</si>
  <si>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</si>
  <si>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</si>
  <si>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</si>
  <si>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</si>
  <si>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</si>
  <si>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</si>
  <si>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</si>
  <si>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</si>
  <si>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</si>
  <si>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</si>
  <si>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</si>
  <si>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</si>
  <si>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</si>
  <si>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</si>
  <si>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</si>
  <si>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</si>
  <si>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</si>
  <si>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</si>
  <si>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</si>
  <si>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</si>
  <si>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</si>
  <si>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</si>
  <si>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</si>
  <si>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</si>
  <si>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</si>
  <si>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</si>
  <si>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</si>
  <si>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</si>
  <si>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</si>
  <si>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</si>
  <si>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</si>
  <si>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</si>
  <si>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</si>
  <si>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</si>
  <si>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</si>
  <si>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</si>
  <si>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</si>
  <si>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</si>
  <si>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</si>
  <si>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</si>
  <si>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</si>
  <si>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</si>
  <si>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</si>
  <si>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</si>
  <si>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</si>
  <si>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</si>
  <si>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</si>
  <si>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</si>
  <si>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</si>
  <si>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</si>
  <si>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</si>
  <si>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</si>
  <si>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</si>
  <si>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</si>
  <si>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</si>
  <si>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</si>
  <si>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</si>
  <si>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</si>
  <si>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</si>
  <si>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</si>
  <si>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</si>
  <si>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</si>
  <si>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</si>
  <si>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</si>
  <si>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</si>
  <si>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</si>
  <si>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</si>
  <si>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</si>
  <si>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</si>
  <si>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</si>
  <si>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</si>
  <si>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</si>
  <si>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</si>
  <si>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</si>
  <si>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</si>
  <si>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</si>
  <si>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</si>
  <si>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</si>
  <si>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</si>
  <si>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</si>
  <si>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</si>
  <si>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</si>
  <si>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</si>
  <si>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</si>
  <si>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</si>
  <si>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</si>
  <si>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</si>
  <si>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</si>
  <si>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</si>
  <si>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</si>
  <si>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</si>
  <si>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</si>
  <si>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</si>
  <si>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</si>
  <si>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</si>
  <si>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</si>
  <si>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</si>
  <si>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</si>
  <si>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</si>
  <si>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</si>
  <si>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</si>
  <si>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</si>
  <si>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</si>
  <si>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</si>
  <si>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</si>
  <si>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</si>
  <si>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</si>
  <si>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</si>
  <si>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</si>
  <si>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</si>
  <si>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</si>
  <si>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</si>
  <si>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</si>
  <si>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</si>
  <si>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</si>
  <si>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</si>
  <si>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</si>
  <si>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</si>
  <si>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</si>
  <si>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</si>
  <si>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</si>
  <si>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</si>
  <si>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</si>
  <si>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</si>
  <si>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</si>
  <si>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</si>
  <si>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</si>
  <si>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</si>
  <si>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</si>
  <si>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</si>
  <si>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</si>
  <si>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</si>
  <si>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</si>
  <si>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</si>
  <si>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</si>
  <si>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</si>
  <si>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</si>
  <si>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</si>
  <si>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</si>
  <si>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</si>
  <si>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</si>
  <si>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</si>
  <si>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</si>
  <si>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</si>
  <si>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</si>
  <si>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</si>
  <si>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</si>
  <si>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</si>
  <si>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</si>
  <si>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</si>
  <si>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</si>
  <si>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</si>
  <si>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</si>
  <si>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</si>
  <si>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</si>
  <si>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</si>
  <si>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</si>
  <si>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</si>
  <si>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</si>
  <si>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</si>
  <si>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</si>
  <si>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</si>
  <si>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</si>
  <si>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</si>
  <si>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</si>
  <si>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</si>
  <si>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</si>
  <si>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</si>
  <si>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</si>
  <si>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</si>
  <si>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</si>
  <si>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</si>
  <si>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</si>
  <si>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</si>
  <si>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</si>
  <si>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</si>
  <si>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</si>
  <si>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</si>
  <si>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</si>
  <si>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</si>
  <si>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</si>
  <si>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</si>
  <si>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</si>
  <si>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</si>
  <si>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</si>
  <si>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</si>
  <si>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</si>
  <si>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</si>
  <si>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</si>
  <si>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</si>
  <si>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</si>
  <si>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</si>
  <si>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</si>
  <si>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</si>
  <si>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</si>
  <si>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</si>
  <si>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</si>
  <si>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</si>
  <si>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</si>
  <si>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</si>
  <si>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</si>
  <si>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</si>
  <si>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</si>
  <si>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</si>
  <si>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</si>
  <si>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</si>
  <si>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</si>
  <si>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</si>
  <si>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</si>
  <si>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</si>
  <si>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</si>
  <si>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</si>
  <si>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</si>
  <si>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</si>
  <si>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</si>
  <si>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</si>
  <si>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</si>
  <si>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</si>
  <si>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</si>
  <si>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</si>
  <si>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</si>
  <si>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</si>
  <si>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</si>
  <si>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</si>
  <si>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</si>
  <si>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</si>
  <si>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</si>
  <si>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</si>
  <si>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</si>
  <si>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</si>
  <si>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</si>
  <si>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</si>
  <si>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</si>
  <si>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</si>
  <si>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</si>
  <si>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</si>
  <si>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</si>
  <si>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</si>
  <si>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</si>
  <si>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</si>
  <si>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</si>
  <si>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</si>
  <si>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</si>
  <si>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</si>
  <si>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</si>
  <si>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</si>
  <si>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</si>
  <si>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</si>
  <si>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</si>
  <si>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</si>
  <si>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</si>
  <si>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</si>
  <si>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</si>
  <si>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</si>
  <si>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</si>
  <si>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</si>
  <si>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</si>
  <si>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</si>
  <si>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</si>
  <si>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</si>
  <si>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</si>
  <si>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</si>
  <si>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</si>
  <si>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</si>
  <si>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</si>
  <si>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</si>
  <si>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</si>
  <si>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</si>
  <si>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</si>
  <si>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</si>
  <si>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</si>
  <si>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</si>
  <si>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</si>
  <si>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</si>
  <si>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</si>
  <si>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</si>
  <si>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</si>
  <si>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</si>
  <si>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</si>
  <si>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</si>
  <si>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</si>
  <si>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</si>
  <si>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</si>
  <si>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</si>
  <si>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</si>
  <si>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</si>
  <si>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</si>
  <si>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</si>
  <si>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</si>
  <si>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</si>
  <si>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</si>
  <si>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</si>
  <si>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</si>
  <si>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</si>
  <si>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</si>
  <si>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</si>
  <si>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</si>
  <si>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</si>
  <si>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</si>
  <si>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</si>
  <si>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</si>
  <si>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</si>
  <si>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</si>
  <si>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</si>
  <si>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</si>
  <si>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</si>
  <si>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</si>
  <si>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</si>
  <si>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</si>
  <si>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</si>
  <si>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</si>
  <si>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</si>
  <si>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</si>
  <si>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</si>
  <si>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</si>
  <si>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</si>
  <si>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</si>
  <si>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</si>
  <si>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</si>
  <si>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</si>
  <si>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</si>
  <si>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</si>
  <si>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</si>
  <si>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</si>
  <si>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</si>
  <si>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</si>
  <si>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</si>
  <si>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</si>
  <si>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</si>
  <si>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</si>
  <si>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</si>
  <si>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</si>
  <si>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</si>
  <si>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</si>
  <si>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</si>
  <si>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</si>
  <si>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</si>
  <si>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</si>
  <si>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</si>
  <si>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</si>
  <si>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</si>
  <si>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</si>
  <si>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</si>
  <si>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</si>
  <si>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</si>
  <si>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</si>
  <si>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</si>
  <si>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</si>
  <si>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</si>
  <si>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</si>
  <si>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</si>
  <si>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</si>
  <si>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</si>
  <si>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</si>
  <si>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</si>
  <si>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</si>
  <si>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</si>
  <si>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</si>
  <si>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</si>
  <si>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</si>
  <si>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</si>
  <si>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</si>
  <si>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</si>
  <si>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</si>
  <si>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</si>
  <si>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</si>
  <si>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</si>
  <si>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</si>
  <si>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</si>
  <si>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</si>
  <si>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</si>
  <si>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</si>
  <si>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</si>
  <si>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</si>
  <si>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</si>
  <si>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</si>
  <si>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</si>
  <si>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</si>
  <si>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</si>
  <si>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</si>
  <si>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</si>
  <si>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</si>
  <si>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</si>
  <si>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</si>
  <si>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</si>
  <si>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</si>
  <si>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</si>
  <si>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</si>
  <si>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</si>
  <si>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</si>
  <si>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</si>
  <si>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</si>
  <si>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</si>
  <si>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</si>
  <si>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</si>
  <si>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</si>
  <si>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</si>
  <si>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</si>
  <si>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</si>
  <si>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</si>
  <si>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</si>
  <si>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</si>
  <si>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</si>
  <si>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</si>
  <si>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</si>
  <si>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</si>
  <si>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</si>
  <si>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</si>
  <si>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</si>
  <si>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</si>
  <si>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</si>
  <si>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</si>
  <si>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</si>
  <si>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</si>
  <si>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</si>
  <si>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</si>
  <si>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</si>
  <si>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</si>
  <si>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</si>
  <si>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</si>
  <si>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</si>
  <si>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</si>
  <si>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</si>
  <si>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</si>
  <si>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</si>
  <si>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</si>
  <si>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</si>
  <si>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</si>
  <si>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</si>
  <si>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</si>
  <si>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</si>
  <si>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</si>
  <si>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</si>
  <si>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</si>
  <si>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</si>
  <si>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</si>
  <si>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</si>
  <si>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</si>
  <si>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</si>
  <si>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</si>
  <si>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</si>
  <si>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</si>
  <si>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</si>
  <si>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</si>
  <si>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</si>
  <si>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</si>
  <si>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</si>
  <si>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</si>
  <si>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</si>
  <si>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</si>
  <si>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</si>
  <si>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</si>
  <si>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</si>
  <si>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</si>
  <si>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</si>
  <si>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</si>
  <si>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</si>
  <si>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</si>
  <si>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</si>
  <si>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</si>
  <si>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</si>
  <si>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</si>
  <si>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</si>
  <si>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</si>
  <si>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</si>
  <si>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</si>
  <si>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</si>
  <si>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</si>
  <si>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</si>
  <si>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</si>
  <si>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</si>
  <si>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</si>
  <si>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</si>
  <si>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</si>
  <si>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</si>
  <si>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</si>
  <si>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</si>
  <si>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</si>
  <si>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</si>
  <si>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</si>
  <si>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</si>
  <si>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</si>
  <si>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</si>
  <si>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</si>
  <si>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</si>
  <si>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</si>
  <si>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</si>
  <si>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</si>
  <si>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</si>
  <si>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</si>
  <si>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</si>
  <si>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</si>
  <si>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</si>
  <si>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</si>
  <si>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</si>
  <si>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</si>
  <si>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</si>
  <si>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</si>
  <si>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</si>
  <si>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</si>
  <si>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</si>
  <si>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</si>
  <si>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</si>
  <si>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</si>
  <si>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</si>
  <si>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</si>
  <si>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</si>
  <si>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</si>
  <si>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</si>
  <si>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</si>
  <si>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</si>
  <si>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</si>
  <si>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</si>
  <si>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</si>
  <si>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</si>
  <si>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</si>
  <si>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</si>
  <si>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</si>
  <si>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</si>
  <si>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</si>
  <si>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</si>
  <si>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</si>
  <si>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</si>
  <si>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</si>
  <si>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</si>
  <si>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</si>
  <si>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</si>
  <si>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</si>
  <si>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</si>
  <si>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</si>
  <si>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</si>
  <si>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</si>
  <si>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</si>
  <si>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</si>
  <si>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</si>
  <si>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</si>
  <si>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</si>
  <si>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</si>
  <si>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</si>
  <si>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</si>
  <si>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</si>
  <si>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</si>
  <si>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</si>
  <si>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</si>
  <si>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</si>
  <si>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</si>
  <si>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</si>
  <si>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</si>
  <si>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</si>
  <si>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</si>
  <si>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</si>
  <si>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</si>
  <si>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</si>
  <si>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</si>
  <si>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</si>
  <si>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</si>
  <si>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</si>
  <si>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</si>
  <si>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</si>
  <si>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</si>
  <si>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</si>
  <si>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</si>
  <si>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</si>
  <si>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</si>
  <si>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</si>
  <si>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</si>
  <si>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</si>
  <si>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</si>
  <si>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</si>
  <si>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</si>
  <si>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</si>
  <si>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</si>
  <si>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</si>
  <si>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</si>
  <si>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</si>
  <si>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</si>
  <si>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</si>
  <si>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</si>
  <si>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</si>
  <si>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</si>
  <si>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</si>
  <si>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</si>
  <si>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</si>
  <si>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</si>
  <si>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</si>
  <si>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</si>
  <si>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</si>
  <si>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</si>
  <si>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</si>
  <si>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</si>
  <si>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</si>
  <si>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</si>
  <si>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</si>
  <si>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</si>
  <si>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</si>
  <si>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</si>
  <si>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</si>
  <si>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</si>
  <si>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</si>
  <si>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</si>
  <si>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</si>
  <si>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</si>
  <si>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</si>
  <si>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</si>
  <si>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</si>
  <si>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</si>
  <si>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</si>
  <si>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</si>
  <si>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</si>
  <si>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</si>
  <si>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</si>
  <si>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</si>
  <si>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</si>
  <si>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</si>
  <si>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</si>
  <si>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</si>
  <si>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</si>
  <si>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</si>
  <si>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</si>
  <si>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</si>
  <si>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</si>
  <si>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</si>
  <si>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</si>
  <si>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</si>
  <si>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</si>
  <si>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</si>
  <si>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</si>
  <si>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</si>
  <si>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</si>
  <si>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</si>
  <si>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</si>
  <si>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</si>
  <si>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</si>
  <si>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</si>
  <si>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</si>
  <si>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</si>
  <si>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</si>
  <si>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</si>
  <si>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</si>
  <si>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</si>
  <si>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</si>
  <si>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</si>
  <si>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</si>
  <si>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</si>
  <si>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</si>
  <si>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</si>
  <si>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</si>
  <si>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</si>
  <si>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</si>
  <si>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</si>
  <si>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</si>
  <si>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</si>
  <si>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</si>
  <si>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</si>
  <si>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</si>
  <si>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</si>
  <si>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</si>
  <si>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</si>
  <si>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</si>
  <si>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</si>
  <si>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</si>
  <si>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</si>
  <si>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</si>
  <si>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</si>
  <si>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</si>
  <si>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</si>
  <si>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</si>
  <si>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</si>
  <si>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</si>
  <si>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</si>
  <si>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</si>
  <si>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</si>
  <si>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</si>
  <si>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</si>
  <si>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</si>
  <si>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</si>
  <si>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</si>
  <si>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</si>
  <si>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</si>
  <si>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</si>
  <si>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</si>
  <si>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</si>
  <si>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</si>
  <si>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</si>
  <si>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</si>
  <si>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</si>
  <si>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</si>
  <si>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</si>
  <si>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</si>
  <si>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</si>
  <si>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</si>
  <si>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</si>
  <si>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</si>
  <si>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</si>
  <si>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</si>
  <si>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</si>
  <si>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</si>
  <si>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</si>
  <si>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</si>
  <si>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</si>
  <si>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</si>
  <si>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</si>
  <si>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</si>
  <si>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</si>
  <si>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</si>
  <si>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</si>
  <si>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</si>
  <si>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</si>
  <si>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</si>
  <si>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</si>
  <si>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</si>
  <si>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</si>
  <si>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</si>
  <si>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</si>
  <si>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</si>
  <si>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</si>
  <si>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</si>
  <si>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</si>
  <si>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</si>
  <si>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</si>
  <si>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</si>
  <si>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</si>
  <si>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</si>
  <si>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</si>
  <si>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</si>
  <si>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</si>
  <si>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</si>
  <si>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</si>
  <si>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</si>
  <si>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</si>
  <si>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</si>
  <si>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</si>
  <si>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</si>
  <si>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</si>
  <si>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</si>
  <si>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</si>
  <si>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</si>
  <si>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</si>
  <si>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</si>
  <si>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</si>
  <si>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</si>
  <si>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</si>
  <si>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</si>
  <si>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</si>
  <si>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</si>
  <si>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</si>
  <si>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</si>
  <si>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</si>
  <si>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</si>
  <si>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</si>
  <si>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</si>
  <si>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</si>
  <si>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</si>
  <si>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</si>
  <si>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</si>
  <si>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</si>
  <si>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</si>
  <si>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</si>
  <si>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</si>
  <si>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</si>
  <si>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</si>
  <si>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</si>
  <si>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</si>
  <si>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</si>
  <si>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</si>
  <si>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</si>
  <si>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</si>
  <si>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</si>
  <si>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</si>
  <si>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</si>
  <si>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</si>
  <si>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</si>
  <si>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</si>
  <si>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</si>
  <si>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</si>
  <si>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</si>
  <si>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</si>
  <si>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</si>
  <si>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</si>
  <si>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</si>
  <si>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</si>
  <si>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</si>
  <si>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</si>
  <si>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</si>
  <si>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</si>
  <si>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</si>
  <si>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</si>
  <si>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</si>
  <si>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</si>
  <si>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</si>
  <si>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</si>
  <si>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</si>
  <si>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</si>
  <si>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</si>
  <si>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</si>
  <si>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</si>
  <si>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</si>
  <si>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</si>
  <si>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</si>
  <si>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</si>
  <si>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</si>
  <si>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</si>
  <si>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</si>
  <si>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</si>
  <si>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</si>
  <si>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</si>
  <si>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</si>
  <si>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</si>
  <si>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</si>
  <si>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</si>
  <si>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</si>
  <si>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</si>
  <si>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</si>
  <si>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</si>
  <si>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</si>
  <si>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</si>
  <si>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</si>
  <si>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</si>
  <si>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</si>
  <si>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</si>
  <si>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</si>
  <si>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</si>
  <si>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</si>
  <si>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</si>
  <si>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</si>
  <si>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</si>
  <si>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</si>
  <si>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</si>
  <si>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</si>
  <si>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</si>
  <si>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</si>
  <si>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</si>
  <si>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</si>
  <si>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</si>
  <si>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</si>
  <si>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</si>
  <si>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</si>
  <si>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</si>
  <si>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</si>
  <si>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</si>
  <si>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</si>
  <si>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</si>
  <si>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</si>
  <si>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</si>
  <si>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</si>
  <si>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</si>
  <si>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</si>
  <si>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</si>
  <si>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</si>
  <si>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</si>
  <si>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</si>
  <si>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</si>
  <si>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</si>
  <si>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</si>
  <si>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</si>
  <si>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</si>
  <si>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</si>
  <si>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</si>
  <si>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</si>
  <si>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</si>
  <si>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</si>
  <si>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</si>
  <si>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</si>
  <si>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</si>
  <si>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</si>
  <si>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</si>
  <si>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</si>
  <si>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</si>
  <si>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</si>
  <si>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</si>
  <si>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</si>
  <si>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</si>
  <si>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</si>
  <si>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</si>
  <si>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</si>
  <si>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</si>
  <si>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</si>
  <si>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</si>
  <si>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</si>
  <si>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</si>
  <si>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</si>
  <si>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</si>
  <si>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</si>
  <si>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</si>
  <si>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</si>
  <si>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</si>
  <si>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</si>
  <si>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</si>
  <si>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</si>
  <si>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</si>
  <si>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</si>
  <si>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</si>
  <si>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</si>
  <si>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</si>
  <si>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</si>
  <si>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</si>
  <si>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</si>
  <si>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</si>
  <si>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</si>
  <si>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</si>
  <si>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</si>
  <si>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</si>
  <si>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</si>
  <si>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</si>
  <si>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</si>
  <si>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</si>
  <si>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</si>
  <si>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</si>
  <si>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</si>
  <si>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</si>
  <si>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</si>
  <si>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</si>
  <si>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</si>
  <si>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</si>
  <si>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</si>
  <si>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</si>
  <si>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</si>
  <si>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</si>
  <si>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</si>
  <si>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</si>
  <si>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</si>
  <si>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</si>
  <si>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</si>
  <si>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</si>
  <si>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</si>
  <si>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</si>
  <si>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</si>
  <si>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</si>
  <si>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</si>
  <si>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</si>
  <si>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</si>
  <si>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</si>
  <si>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</si>
  <si>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</si>
  <si>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</si>
  <si>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</si>
  <si>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</si>
  <si>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</si>
  <si>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</si>
  <si>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</si>
  <si>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</si>
  <si>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</si>
  <si>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</si>
  <si>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</si>
  <si>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</si>
  <si>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</si>
  <si>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</si>
  <si>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</si>
  <si>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</si>
  <si>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</si>
  <si>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</si>
  <si>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</si>
  <si>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</si>
  <si>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</si>
  <si>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</si>
  <si>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</si>
  <si>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</si>
  <si>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</si>
  <si>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</si>
  <si>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</si>
  <si>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</si>
  <si>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</si>
  <si>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</si>
  <si>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</si>
  <si>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</si>
  <si>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</si>
  <si>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</si>
  <si>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</si>
  <si>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</si>
  <si>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</si>
  <si>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</si>
  <si>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</si>
  <si>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</si>
  <si>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</si>
  <si>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</si>
  <si>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</si>
  <si>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</si>
  <si>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</si>
  <si>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</si>
  <si>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</si>
  <si>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</si>
  <si>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</si>
  <si>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</si>
  <si>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</si>
  <si>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</si>
  <si>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</si>
  <si>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</si>
  <si>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</si>
  <si>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</si>
  <si>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</si>
  <si>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</si>
  <si>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</si>
  <si>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</si>
  <si>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</si>
  <si>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</si>
  <si>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</si>
  <si>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</si>
  <si>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</si>
  <si>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</si>
  <si>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</si>
  <si>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</si>
  <si>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</si>
  <si>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</si>
  <si>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</si>
  <si>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</si>
  <si>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</si>
  <si>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</si>
  <si>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</si>
  <si>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</si>
  <si>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</si>
  <si>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</si>
  <si>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</si>
  <si>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</si>
  <si>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</si>
  <si>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</si>
  <si>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</si>
  <si>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</si>
  <si>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</si>
  <si>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</si>
  <si>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</si>
  <si>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</si>
  <si>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</si>
  <si>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</si>
  <si>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</si>
  <si>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</si>
  <si>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</si>
  <si>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</si>
  <si>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</si>
  <si>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</si>
  <si>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</si>
  <si>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</si>
  <si>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</si>
  <si>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</si>
  <si>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</si>
  <si>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</si>
  <si>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</si>
  <si>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</si>
  <si>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</si>
  <si>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</si>
  <si>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</si>
  <si>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</si>
  <si>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</si>
  <si>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</si>
  <si>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</si>
  <si>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</si>
  <si>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</si>
  <si>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</si>
  <si>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</si>
  <si>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</si>
  <si>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</si>
  <si>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</si>
  <si>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</si>
  <si>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</si>
  <si>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</si>
  <si>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</si>
  <si>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</si>
  <si>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</si>
  <si>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</si>
  <si>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</si>
  <si>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</si>
  <si>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</si>
  <si>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</si>
  <si>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</si>
  <si>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</si>
  <si>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</si>
  <si>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</si>
  <si>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</si>
  <si>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</si>
  <si>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</si>
  <si>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</si>
  <si>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</si>
  <si>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</si>
  <si>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</si>
  <si>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</si>
  <si>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</si>
  <si>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</si>
  <si>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</si>
  <si>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</si>
  <si>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</si>
  <si>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</si>
  <si>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</si>
  <si>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</si>
  <si>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</si>
  <si>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</si>
  <si>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</si>
  <si>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</si>
  <si>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</si>
  <si>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</si>
  <si>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</si>
  <si>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</si>
  <si>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</si>
  <si>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</si>
  <si>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</si>
  <si>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</si>
  <si>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</si>
  <si>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</si>
  <si>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</si>
  <si>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</si>
  <si>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</si>
  <si>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</si>
  <si>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</si>
  <si>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</si>
  <si>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</si>
  <si>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</si>
  <si>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</si>
  <si>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</si>
  <si>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</si>
  <si>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</si>
  <si>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</si>
  <si>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</si>
  <si>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</si>
  <si>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</si>
  <si>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</si>
  <si>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</si>
  <si>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</si>
  <si>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</si>
  <si>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</si>
  <si>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</si>
  <si>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</si>
  <si>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</si>
  <si>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</si>
  <si>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</si>
  <si>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</si>
  <si>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</si>
  <si>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</si>
  <si>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</si>
  <si>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</si>
  <si>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</si>
  <si>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</si>
  <si>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</si>
  <si>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</si>
  <si>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</si>
  <si>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</si>
  <si>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</si>
  <si>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</si>
  <si>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</si>
  <si>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</si>
  <si>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</si>
  <si>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</si>
  <si>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</si>
  <si>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</si>
  <si>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</si>
  <si>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</si>
  <si>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</si>
  <si>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</si>
  <si>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</si>
  <si>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</si>
  <si>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</si>
  <si>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</si>
  <si>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</si>
  <si>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</si>
  <si>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</si>
  <si>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</si>
  <si>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</si>
  <si>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</si>
  <si>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</si>
  <si>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</si>
  <si>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</si>
  <si>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</si>
  <si>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</si>
  <si>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</si>
  <si>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</si>
  <si>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</si>
  <si>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</si>
  <si>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</si>
  <si>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</si>
  <si>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</si>
  <si>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</si>
  <si>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</si>
  <si>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</si>
  <si>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</si>
  <si>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</si>
  <si>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</si>
  <si>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</si>
  <si>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</si>
  <si>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</si>
  <si>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</si>
  <si>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</si>
  <si>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</si>
  <si>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</si>
  <si>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</si>
  <si>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</si>
  <si>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</si>
  <si>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</si>
  <si>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</si>
  <si>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</si>
  <si>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</si>
  <si>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</si>
  <si>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</si>
  <si>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</si>
  <si>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</si>
  <si>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</si>
  <si>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</si>
  <si>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</si>
  <si>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</si>
  <si>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</si>
  <si>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</si>
  <si>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</si>
  <si>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</si>
  <si>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</si>
  <si>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</si>
  <si>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</si>
  <si>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</si>
  <si>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</si>
  <si>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</si>
  <si>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</si>
  <si>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</si>
  <si>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</si>
  <si>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</si>
  <si>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</si>
  <si>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</si>
  <si>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</si>
  <si>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</si>
  <si>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</si>
  <si>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</si>
  <si>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</si>
  <si>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</si>
  <si>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</si>
  <si>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</si>
  <si>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</si>
  <si>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</si>
  <si>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</si>
  <si>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</si>
  <si>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</si>
  <si>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</si>
  <si>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</si>
  <si>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</si>
  <si>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</si>
  <si>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</si>
  <si>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</si>
  <si>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</si>
  <si>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</si>
  <si>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</si>
  <si>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</si>
  <si>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</si>
  <si>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</si>
  <si>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</si>
  <si>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</si>
  <si>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</si>
  <si>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</si>
  <si>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</si>
  <si>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</si>
  <si>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</si>
  <si>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</si>
  <si>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</si>
  <si>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</si>
  <si>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</si>
  <si>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</si>
  <si>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</si>
  <si>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</si>
  <si>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</si>
  <si>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</si>
  <si>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</si>
  <si>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</si>
  <si>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</si>
  <si>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</si>
  <si>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</si>
  <si>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</si>
  <si>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</si>
  <si>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</si>
  <si>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</si>
  <si>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</si>
  <si>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</si>
  <si>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</si>
  <si>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</si>
  <si>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</si>
  <si>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</si>
  <si>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</si>
  <si>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</si>
  <si>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</si>
  <si>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</si>
  <si>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</si>
  <si>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</si>
  <si>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</si>
  <si>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</si>
  <si>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</si>
  <si>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</si>
  <si>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</si>
  <si>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</si>
  <si>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</si>
  <si>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</si>
  <si>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</si>
  <si>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</si>
  <si>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</si>
  <si>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</si>
  <si>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</si>
  <si>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</si>
  <si>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</si>
  <si>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</si>
  <si>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</si>
  <si>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</si>
  <si>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</si>
  <si>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</si>
  <si>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</si>
  <si>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</si>
  <si>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</si>
  <si>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</si>
  <si>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</si>
  <si>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</si>
  <si>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</si>
  <si>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</si>
  <si>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</si>
  <si>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</si>
  <si>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</si>
  <si>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</si>
  <si>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</si>
  <si>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</si>
  <si>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</si>
  <si>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</si>
  <si>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</si>
  <si>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</si>
  <si>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</si>
  <si>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</si>
  <si>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</si>
  <si>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</si>
  <si>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</si>
  <si>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</si>
  <si>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</si>
  <si>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</si>
  <si>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</si>
  <si>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</si>
  <si>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</si>
  <si>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</si>
  <si>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</si>
  <si>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</si>
  <si>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</si>
  <si>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</si>
  <si>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</si>
  <si>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</si>
  <si>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</si>
  <si>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</si>
  <si>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</si>
  <si>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</si>
  <si>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</si>
  <si>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</si>
  <si>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</si>
  <si>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</si>
  <si>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</si>
  <si>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</si>
  <si>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</si>
  <si>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</si>
  <si>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</si>
  <si>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</si>
  <si>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</si>
  <si>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</si>
  <si>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</si>
  <si>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</si>
  <si>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</si>
  <si>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</si>
  <si>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</si>
  <si>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</si>
  <si>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</si>
  <si>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</si>
  <si>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</si>
  <si>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</si>
  <si>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</si>
  <si>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</si>
  <si>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</si>
  <si>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</si>
  <si>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</si>
  <si>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</si>
  <si>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</si>
  <si>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</si>
  <si>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</si>
  <si>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</si>
  <si>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</si>
  <si>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</si>
  <si>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</si>
  <si>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</si>
  <si>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</si>
  <si>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</si>
  <si>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</si>
  <si>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</si>
  <si>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</si>
  <si>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</si>
  <si>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</si>
  <si>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</si>
  <si>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</si>
  <si>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</si>
  <si>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</si>
  <si>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</si>
  <si>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</si>
  <si>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</si>
  <si>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</si>
  <si>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</si>
  <si>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</si>
  <si>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</si>
  <si>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</si>
  <si>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</si>
  <si>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</si>
  <si>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</si>
  <si>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</si>
  <si>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</si>
  <si>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</si>
  <si>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</si>
  <si>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</si>
  <si>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</si>
  <si>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</si>
  <si>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</si>
  <si>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</si>
  <si>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</si>
  <si>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</si>
  <si>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</si>
  <si>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</si>
  <si>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</si>
  <si>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</si>
  <si>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</si>
  <si>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</si>
  <si>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</si>
  <si>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</si>
  <si>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</si>
  <si>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</si>
  <si>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</si>
  <si>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</si>
  <si>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</si>
  <si>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</si>
  <si>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</si>
  <si>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</si>
  <si>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</si>
  <si>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</si>
  <si>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</si>
  <si>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</si>
  <si>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</si>
  <si>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</si>
  <si>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</si>
  <si>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</si>
  <si>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</si>
  <si>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</si>
  <si>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</si>
  <si>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</si>
  <si>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</si>
  <si>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</si>
  <si>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</si>
  <si>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</si>
  <si>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</si>
  <si>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</si>
  <si>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</si>
  <si>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</si>
  <si>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</si>
  <si>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</si>
  <si>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</si>
  <si>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</si>
  <si>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</si>
  <si>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</si>
  <si>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</si>
  <si>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</si>
  <si>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</si>
  <si>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</si>
  <si>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</si>
  <si>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</si>
  <si>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</si>
  <si>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</si>
  <si>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</si>
  <si>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</si>
  <si>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</si>
  <si>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</si>
  <si>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</si>
  <si>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</si>
  <si>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</si>
  <si>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</si>
  <si>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</si>
  <si>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</si>
  <si>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</si>
  <si>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</si>
  <si>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</si>
  <si>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</si>
  <si>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</si>
  <si>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</si>
  <si>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</si>
  <si>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</si>
  <si>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</si>
  <si>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</si>
  <si>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</si>
  <si>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</si>
  <si>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</si>
  <si>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</si>
  <si>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</si>
  <si>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</si>
  <si>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</si>
  <si>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</si>
  <si>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</si>
  <si>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</si>
  <si>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</si>
  <si>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</si>
  <si>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</si>
  <si>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</si>
  <si>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</si>
  <si>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</si>
  <si>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</si>
  <si>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</si>
  <si>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</si>
  <si>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</si>
  <si>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</si>
  <si>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</si>
  <si>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</si>
  <si>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</si>
  <si>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</si>
  <si>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</si>
  <si>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</si>
  <si>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</si>
  <si>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</si>
  <si>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</si>
  <si>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</si>
  <si>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</si>
  <si>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</si>
  <si>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</si>
  <si>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</si>
  <si>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</si>
  <si>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</si>
  <si>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</si>
  <si>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</si>
  <si>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</si>
  <si>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</si>
  <si>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</si>
  <si>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</si>
  <si>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</si>
  <si>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</si>
  <si>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</si>
  <si>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</si>
  <si>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</si>
  <si>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</si>
  <si>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</si>
  <si>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</si>
  <si>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</si>
  <si>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</si>
  <si>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</si>
  <si>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</si>
  <si>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</si>
  <si>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</si>
  <si>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</si>
  <si>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</si>
  <si>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</si>
  <si>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</si>
  <si>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</si>
  <si>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</si>
  <si>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</si>
  <si>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</si>
  <si>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</si>
  <si>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</si>
  <si>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</si>
  <si>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</si>
  <si>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</si>
  <si>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</si>
  <si>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</si>
  <si>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</si>
  <si>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</si>
  <si>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</si>
  <si>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</si>
  <si>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</si>
  <si>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</si>
  <si>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</si>
  <si>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</si>
  <si>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</si>
  <si>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</si>
  <si>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</si>
  <si>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</si>
  <si>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</si>
  <si>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</si>
  <si>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</si>
  <si>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</si>
  <si>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</si>
  <si>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</si>
  <si>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</si>
  <si>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</si>
  <si>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</si>
  <si>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</si>
  <si>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</si>
  <si>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</si>
  <si>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</si>
  <si>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</si>
  <si>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</si>
  <si>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</si>
  <si>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</si>
  <si>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</si>
  <si>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</si>
  <si>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</si>
  <si>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</si>
  <si>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</si>
  <si>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</si>
  <si>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</si>
  <si>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</si>
  <si>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</si>
  <si>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</si>
  <si>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</si>
  <si>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</si>
  <si>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</si>
  <si>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</si>
  <si>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</si>
  <si>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</si>
  <si>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</si>
  <si>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</si>
  <si>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</si>
  <si>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</si>
  <si>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</si>
  <si>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</si>
  <si>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</si>
  <si>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</si>
  <si>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</si>
  <si>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</si>
  <si>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</si>
  <si>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</si>
  <si>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</si>
  <si>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</si>
  <si>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</si>
  <si>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</si>
  <si>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</si>
  <si>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</si>
  <si>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</si>
  <si>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</si>
  <si>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</si>
  <si>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</si>
  <si>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</si>
  <si>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</si>
  <si>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</si>
  <si>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</si>
  <si>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</si>
  <si>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</si>
  <si>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</si>
  <si>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</si>
  <si>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</si>
  <si>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</si>
  <si>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</si>
  <si>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</si>
  <si>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</si>
  <si>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</si>
  <si>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</si>
  <si>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</si>
  <si>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</si>
  <si>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</si>
  <si>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</si>
  <si>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</si>
  <si>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</si>
  <si>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</si>
  <si>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</si>
  <si>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</si>
  <si>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</si>
  <si>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</si>
  <si>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</si>
  <si>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</si>
  <si>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</si>
  <si>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</si>
  <si>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</si>
  <si>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</si>
  <si>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</si>
  <si>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</si>
  <si>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</si>
  <si>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</si>
  <si>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</si>
  <si>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</si>
  <si>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</si>
  <si>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</si>
  <si>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</si>
  <si>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</si>
  <si>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</si>
  <si>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</si>
  <si>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</si>
  <si>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</si>
  <si>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</si>
  <si>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</si>
  <si>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</si>
  <si>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</si>
  <si>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</si>
  <si>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</si>
  <si>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</si>
  <si>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</si>
  <si>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</si>
  <si>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</si>
  <si>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</si>
  <si>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</si>
  <si>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</si>
  <si>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</si>
  <si>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</si>
  <si>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</si>
  <si>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</si>
  <si>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</si>
  <si>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</si>
  <si>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</si>
  <si>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</si>
  <si>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</si>
  <si>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</si>
  <si>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</si>
  <si>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</si>
  <si>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</si>
  <si>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</si>
  <si>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</si>
  <si>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</si>
  <si>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</si>
  <si>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</si>
  <si>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</si>
  <si>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</si>
  <si>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</si>
  <si>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</si>
  <si>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</si>
  <si>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</si>
  <si>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</si>
  <si>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</si>
  <si>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</si>
  <si>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</si>
  <si>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</si>
  <si>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</si>
  <si>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</si>
  <si>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</si>
  <si>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</si>
  <si>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</si>
  <si>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</si>
  <si>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</si>
  <si>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</si>
  <si>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</si>
  <si>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</si>
  <si>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</si>
  <si>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</si>
  <si>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</si>
  <si>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</si>
  <si>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</si>
  <si>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</si>
  <si>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</si>
  <si>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</si>
  <si>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</si>
  <si>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</si>
  <si>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</si>
  <si>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</si>
  <si>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</si>
  <si>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</si>
  <si>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</si>
  <si>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</si>
  <si>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</si>
  <si>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</si>
  <si>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</si>
  <si>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</si>
  <si>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</si>
  <si>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</si>
  <si>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</si>
  <si>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</si>
  <si>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</si>
  <si>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</si>
  <si>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</si>
  <si>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</si>
  <si>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</si>
  <si>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</si>
  <si>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</si>
  <si>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</si>
  <si>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</si>
  <si>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</si>
  <si>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</si>
  <si>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</si>
  <si>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</si>
  <si>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</si>
  <si>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</si>
  <si>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</si>
  <si>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</si>
  <si>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</si>
  <si>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</si>
  <si>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</si>
  <si>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</si>
  <si>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</si>
  <si>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</si>
  <si>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</si>
  <si>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</si>
  <si>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</si>
  <si>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</si>
  <si>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</si>
  <si>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</si>
  <si>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</si>
  <si>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</si>
  <si>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</si>
  <si>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</si>
  <si>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</si>
  <si>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</si>
  <si>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</si>
  <si>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</si>
  <si>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</si>
  <si>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</si>
  <si>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</si>
  <si>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</si>
  <si>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</si>
  <si>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</si>
  <si>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</si>
  <si>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</si>
  <si>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</si>
  <si>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</si>
  <si>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</si>
  <si>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</si>
  <si>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</si>
  <si>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</si>
  <si>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</si>
  <si>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</si>
  <si>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</si>
  <si>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</si>
  <si>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</si>
  <si>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</si>
  <si>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</si>
  <si>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</si>
  <si>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</si>
  <si>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</si>
  <si>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</si>
  <si>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</si>
  <si>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</si>
  <si>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</si>
  <si>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</si>
  <si>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</si>
  <si>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</si>
  <si>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</si>
  <si>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</si>
  <si>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</si>
  <si>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</si>
  <si>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</si>
  <si>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</si>
  <si>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</si>
  <si>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</si>
  <si>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</si>
  <si>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</si>
  <si>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</si>
  <si>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</si>
  <si>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</si>
  <si>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</si>
  <si>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</si>
  <si>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</si>
  <si>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</si>
  <si>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</si>
  <si>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</si>
  <si>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</si>
  <si>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</si>
  <si>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</si>
  <si>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</si>
  <si>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</si>
  <si>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</si>
  <si>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</si>
  <si>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</si>
  <si>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</si>
  <si>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</si>
  <si>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</si>
  <si>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</si>
  <si>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</si>
  <si>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</si>
  <si>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</si>
  <si>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</si>
  <si>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</si>
  <si>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</si>
  <si>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</si>
  <si>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</si>
  <si>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</si>
  <si>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</si>
  <si>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</si>
  <si>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</si>
  <si>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</si>
  <si>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</si>
  <si>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</si>
  <si>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</si>
  <si>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</si>
  <si>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</si>
  <si>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</si>
  <si>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</si>
  <si>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</si>
  <si>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</si>
  <si>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</si>
  <si>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</si>
  <si>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</si>
  <si>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</si>
  <si>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</si>
  <si>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</si>
  <si>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</si>
  <si>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</si>
  <si>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</si>
  <si>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</si>
  <si>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</si>
  <si>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</si>
  <si>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</si>
  <si>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</si>
  <si>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</si>
  <si>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</si>
  <si>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</si>
  <si>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</si>
  <si>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</si>
  <si>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</si>
  <si>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</si>
  <si>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</si>
  <si>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</si>
  <si>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</si>
  <si>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</si>
  <si>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</si>
  <si>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</si>
  <si>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</si>
  <si>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</si>
  <si>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</si>
  <si>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</si>
  <si>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</si>
  <si>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</si>
  <si>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</si>
  <si>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</si>
  <si>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</si>
  <si>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</si>
  <si>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</si>
  <si>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</si>
  <si>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</si>
  <si>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</si>
  <si>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</si>
  <si>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</si>
  <si>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</si>
  <si>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</si>
  <si>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</si>
  <si>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</si>
  <si>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</si>
  <si>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</si>
  <si>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</si>
  <si>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</si>
  <si>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</si>
  <si>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</si>
  <si>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</si>
  <si>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</si>
  <si>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</si>
  <si>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</si>
  <si>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</si>
  <si>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</si>
  <si>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</si>
  <si>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</si>
  <si>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</si>
  <si>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</si>
  <si>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</si>
  <si>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</si>
  <si>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</si>
  <si>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</si>
  <si>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</si>
  <si>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</si>
  <si>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</si>
  <si>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</si>
  <si>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</si>
  <si>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</si>
  <si>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</si>
  <si>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</si>
  <si>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</si>
  <si>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</si>
  <si>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</si>
  <si>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</si>
  <si>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</si>
  <si>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</si>
  <si>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</si>
  <si>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</si>
  <si>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</si>
  <si>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</si>
  <si>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</si>
  <si>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</si>
  <si>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</si>
  <si>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</si>
  <si>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</si>
  <si>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</si>
  <si>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</si>
  <si>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</si>
  <si>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</si>
  <si>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</si>
  <si>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</si>
  <si>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</si>
  <si>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</si>
  <si>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</si>
  <si>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</si>
  <si>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</si>
  <si>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</si>
  <si>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</si>
  <si>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</si>
  <si>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</si>
  <si>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</si>
  <si>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</si>
  <si>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</si>
  <si>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</si>
  <si>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</si>
  <si>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</si>
  <si>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</si>
  <si>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</si>
  <si>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</si>
  <si>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</si>
  <si>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</si>
  <si>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</si>
  <si>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</si>
  <si>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</si>
  <si>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</si>
  <si>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</si>
  <si>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</si>
  <si>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</si>
  <si>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</si>
  <si>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</si>
  <si>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</si>
  <si>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</si>
  <si>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</si>
  <si>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</si>
  <si>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</si>
  <si>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</si>
  <si>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</si>
  <si>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</si>
  <si>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</si>
  <si>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</si>
  <si>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</si>
  <si>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</si>
  <si>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</si>
  <si>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</si>
  <si>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</si>
  <si>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</si>
  <si>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</si>
  <si>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</si>
  <si>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</si>
  <si>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</si>
  <si>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</si>
  <si>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</si>
  <si>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</si>
  <si>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</si>
  <si>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</si>
  <si>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</si>
  <si>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</si>
  <si>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</si>
  <si>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</si>
  <si>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</si>
  <si>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</si>
  <si>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</si>
  <si>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</si>
  <si>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</si>
  <si>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</si>
  <si>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</si>
  <si>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</si>
  <si>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</si>
  <si>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</si>
  <si>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</si>
  <si>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</si>
  <si>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</si>
  <si>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</si>
  <si>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</si>
  <si>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</si>
  <si>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</si>
  <si>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</si>
  <si>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</si>
  <si>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</si>
  <si>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</si>
  <si>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</si>
  <si>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</si>
  <si>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</si>
  <si>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</si>
  <si>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</si>
  <si>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</si>
  <si>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</si>
  <si>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</si>
  <si>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</si>
  <si>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</si>
  <si>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</si>
  <si>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</si>
  <si>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</si>
  <si>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</si>
  <si>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</si>
  <si>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</si>
  <si>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</si>
  <si>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</si>
  <si>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</si>
  <si>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</si>
  <si>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</si>
  <si>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</si>
  <si>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</si>
  <si>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</si>
  <si>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</si>
  <si>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</si>
  <si>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</si>
  <si>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</si>
  <si>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</si>
  <si>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</si>
  <si>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</si>
  <si>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</si>
  <si>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</si>
  <si>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</si>
  <si>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</si>
  <si>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</si>
  <si>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</si>
  <si>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</si>
  <si>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</si>
  <si>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</si>
  <si>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</si>
  <si>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</si>
  <si>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</si>
  <si>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</si>
  <si>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</si>
  <si>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</si>
  <si>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</si>
  <si>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</si>
  <si>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</si>
  <si>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</si>
  <si>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</si>
  <si>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</si>
  <si>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</si>
  <si>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</si>
  <si>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</si>
  <si>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</si>
  <si>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</si>
  <si>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</si>
  <si>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</si>
  <si>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</si>
  <si>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</si>
  <si>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</si>
  <si>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</si>
  <si>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</si>
  <si>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</si>
  <si>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</si>
  <si>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</si>
  <si>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</si>
  <si>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</si>
  <si>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</si>
  <si>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</si>
  <si>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</si>
  <si>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</si>
  <si>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</si>
  <si>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</si>
  <si>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</si>
  <si>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</si>
  <si>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</si>
  <si>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</si>
  <si>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</si>
  <si>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</si>
  <si>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</si>
  <si>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</si>
  <si>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</si>
  <si>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</si>
  <si>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</si>
  <si>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</si>
  <si>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</si>
  <si>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</si>
  <si>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</si>
  <si>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</si>
  <si>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</si>
  <si>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</si>
  <si>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</si>
  <si>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</si>
  <si>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</si>
  <si>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</si>
  <si>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</si>
  <si>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</si>
  <si>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</si>
  <si>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</si>
  <si>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</si>
  <si>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</si>
  <si>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</si>
  <si>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</si>
  <si>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</si>
  <si>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</si>
  <si>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</si>
  <si>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</si>
  <si>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</si>
  <si>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</si>
  <si>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</si>
  <si>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</si>
  <si>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</si>
  <si>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</si>
  <si>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</si>
  <si>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</si>
  <si>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</si>
  <si>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</si>
  <si>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</si>
  <si>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</si>
  <si>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</si>
  <si>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</si>
  <si>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</si>
  <si>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</si>
  <si>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</si>
  <si>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</si>
  <si>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</si>
  <si>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</si>
  <si>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</si>
  <si>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</si>
  <si>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</si>
  <si>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</si>
  <si>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</si>
  <si>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</si>
  <si>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</si>
  <si>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</si>
  <si>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</si>
  <si>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</si>
  <si>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</si>
  <si>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</si>
  <si>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</si>
  <si>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</si>
  <si>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</si>
  <si>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</si>
  <si>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</si>
  <si>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</si>
  <si>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</si>
  <si>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</si>
  <si>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</si>
  <si>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</si>
  <si>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</si>
  <si>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</si>
  <si>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</si>
  <si>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</si>
  <si>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</si>
  <si>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</si>
  <si>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</si>
  <si>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</si>
  <si>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</si>
  <si>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</si>
  <si>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</si>
  <si>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</si>
  <si>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</si>
  <si>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</si>
  <si>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</si>
  <si>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</si>
  <si>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</si>
  <si>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</si>
  <si>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</si>
  <si>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</si>
  <si>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</si>
  <si>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</si>
  <si>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</si>
  <si>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</si>
  <si>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</si>
  <si>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</si>
  <si>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</si>
  <si>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</si>
  <si>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</si>
  <si>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</si>
  <si>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</si>
  <si>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</si>
  <si>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</si>
  <si>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</si>
  <si>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</si>
  <si>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</si>
  <si>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</si>
  <si>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</si>
  <si>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</si>
  <si>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</si>
  <si>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</si>
  <si>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</si>
  <si>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</si>
  <si>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</si>
  <si>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</si>
  <si>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</si>
  <si>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</si>
  <si>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</si>
  <si>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</si>
  <si>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</si>
  <si>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</si>
  <si>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</si>
  <si>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</si>
  <si>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</si>
  <si>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</si>
  <si>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</si>
  <si>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</si>
  <si>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</si>
  <si>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</si>
  <si>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</si>
  <si>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</si>
  <si>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</si>
  <si>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</si>
  <si>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</si>
  <si>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</si>
  <si>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</si>
  <si>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</si>
  <si>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</si>
  <si>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</si>
  <si>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</si>
  <si>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</si>
  <si>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</si>
  <si>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</si>
  <si>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</si>
  <si>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</si>
  <si>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</si>
  <si>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</si>
  <si>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</si>
  <si>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</si>
  <si>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</si>
  <si>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</si>
  <si>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</si>
  <si>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</si>
  <si>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</si>
  <si>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</si>
  <si>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</si>
  <si>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</si>
  <si>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</si>
  <si>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</si>
  <si>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</si>
  <si>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</si>
  <si>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</si>
  <si>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</si>
  <si>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</si>
  <si>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</si>
  <si>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</si>
  <si>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</si>
  <si>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</si>
  <si>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</si>
  <si>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</si>
  <si>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</si>
  <si>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</si>
  <si>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</si>
  <si>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</si>
  <si>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</si>
  <si>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</si>
  <si>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</si>
  <si>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</si>
  <si>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</si>
  <si>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</si>
  <si>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</si>
  <si>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</si>
  <si>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</si>
  <si>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</si>
  <si>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</si>
  <si>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</si>
  <si>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</si>
  <si>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</si>
  <si>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</si>
  <si>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</si>
  <si>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</si>
  <si>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</si>
  <si>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</si>
  <si>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</si>
  <si>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</si>
  <si>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</si>
  <si>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</si>
  <si>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</si>
  <si>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</si>
  <si>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</si>
  <si>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</si>
  <si>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</si>
  <si>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</si>
  <si>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</si>
  <si>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</si>
  <si>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</si>
  <si>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</si>
  <si>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</si>
  <si>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</si>
  <si>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</si>
  <si>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</si>
  <si>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</si>
  <si>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</si>
  <si>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</si>
  <si>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</si>
  <si>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</si>
  <si>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</si>
  <si>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</si>
  <si>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</si>
  <si>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</si>
  <si>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</si>
  <si>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</si>
  <si>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</si>
  <si>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</si>
  <si>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</si>
  <si>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</si>
  <si>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</si>
  <si>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</si>
  <si>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</si>
  <si>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</si>
  <si>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</si>
  <si>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</si>
  <si>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</si>
  <si>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</si>
  <si>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</si>
  <si>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</si>
  <si>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</si>
  <si>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</si>
  <si>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</si>
  <si>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</si>
  <si>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</si>
  <si>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</si>
  <si>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</si>
  <si>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</si>
  <si>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</si>
  <si>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</si>
  <si>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</si>
  <si>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</si>
  <si>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</si>
  <si>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</si>
  <si>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</si>
  <si>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</si>
  <si>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</si>
  <si>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</si>
  <si>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</si>
  <si>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</si>
  <si>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</si>
  <si>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</si>
  <si>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</si>
  <si>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</si>
  <si>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</si>
  <si>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</si>
  <si>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</si>
  <si>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</si>
  <si>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</si>
  <si>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</si>
  <si>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</si>
  <si>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</si>
  <si>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</si>
  <si>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</si>
  <si>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</si>
  <si>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</si>
  <si>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</si>
  <si>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</si>
  <si>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</si>
  <si>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</si>
  <si>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</si>
  <si>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</si>
  <si>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</si>
  <si>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</si>
  <si>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</si>
  <si>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</si>
  <si>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</si>
  <si>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</si>
  <si>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</si>
  <si>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</si>
  <si>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</si>
  <si>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</si>
  <si>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</si>
  <si>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</si>
  <si>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</si>
  <si>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</si>
  <si>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</si>
  <si>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</si>
  <si>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</si>
  <si>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</si>
  <si>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</si>
  <si>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</si>
  <si>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</si>
  <si>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</si>
  <si>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</si>
  <si>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</si>
  <si>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</si>
  <si>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</si>
  <si>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</si>
  <si>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</si>
  <si>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</si>
  <si>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</si>
  <si>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</si>
  <si>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</si>
  <si>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</si>
  <si>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</si>
  <si>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</si>
  <si>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</si>
  <si>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</si>
  <si>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</si>
  <si>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</si>
  <si>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</si>
  <si>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</si>
  <si>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</si>
  <si>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</si>
  <si>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</si>
  <si>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</si>
  <si>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</si>
  <si>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</si>
  <si>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</si>
  <si>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</si>
  <si>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</si>
  <si>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</si>
  <si>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</si>
  <si>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</si>
  <si>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</si>
  <si>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</si>
  <si>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</si>
  <si>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</si>
  <si>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</si>
  <si>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</si>
  <si>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</si>
  <si>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</si>
  <si>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</si>
  <si>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</si>
  <si>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</si>
  <si>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</si>
  <si>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</si>
  <si>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</si>
  <si>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</si>
  <si>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</si>
  <si>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</si>
  <si>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</si>
  <si>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</si>
  <si>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</si>
  <si>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</si>
  <si>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</si>
  <si>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</si>
  <si>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</si>
  <si>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</si>
  <si>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</si>
  <si>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</si>
  <si>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</si>
  <si>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</si>
  <si>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</si>
  <si>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</si>
  <si>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</si>
  <si>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</si>
  <si>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</si>
  <si>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</si>
  <si>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</si>
  <si>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</si>
  <si>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</si>
  <si>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</si>
  <si>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</si>
  <si>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</si>
  <si>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</si>
  <si>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</si>
  <si>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</si>
  <si>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</si>
  <si>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</si>
  <si>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</si>
  <si>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</si>
  <si>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</si>
  <si>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</si>
  <si>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</si>
  <si>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</si>
  <si>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</si>
  <si>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</si>
  <si>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</si>
  <si>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</si>
  <si>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</si>
  <si>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</si>
  <si>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</si>
  <si>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</si>
  <si>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</si>
  <si>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</si>
  <si>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</si>
  <si>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</si>
  <si>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</si>
  <si>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</si>
  <si>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</si>
  <si>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</si>
  <si>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</si>
  <si>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</si>
  <si>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</si>
  <si>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</si>
  <si>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</si>
  <si>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</si>
  <si>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</si>
  <si>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</si>
  <si>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</si>
  <si>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</si>
  <si>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</si>
  <si>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</si>
  <si>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</si>
  <si>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</si>
  <si>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</si>
  <si>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</si>
  <si>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</si>
  <si>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</si>
  <si>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</si>
  <si>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</si>
  <si>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</si>
  <si>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</si>
  <si>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</si>
  <si>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</si>
  <si>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</si>
  <si>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</si>
  <si>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</si>
  <si>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</si>
  <si>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</si>
  <si>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</si>
  <si>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</si>
  <si>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</si>
  <si>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</si>
  <si>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</si>
  <si>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</si>
  <si>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</si>
  <si>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</si>
  <si>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</si>
  <si>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</si>
  <si>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</si>
  <si>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</si>
  <si>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</si>
  <si>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</si>
  <si>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</si>
  <si>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</si>
  <si>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</si>
  <si>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</si>
  <si>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</si>
  <si>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</si>
  <si>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</si>
  <si>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</si>
  <si>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</si>
  <si>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</si>
  <si>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</si>
  <si>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</si>
  <si>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</si>
  <si>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</si>
  <si>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</si>
  <si>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</si>
  <si>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</si>
  <si>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</si>
  <si>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</si>
  <si>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</si>
  <si>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</si>
  <si>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</si>
  <si>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</si>
  <si>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</si>
  <si>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</si>
  <si>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</si>
  <si>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</si>
  <si>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</si>
  <si>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</si>
  <si>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</si>
  <si>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</si>
  <si>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</si>
  <si>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</si>
  <si>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</si>
  <si>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</si>
  <si>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</si>
  <si>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</si>
  <si>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</si>
  <si>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</si>
  <si>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</si>
  <si>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</si>
  <si>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</si>
  <si>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</si>
  <si>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</si>
  <si>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</si>
  <si>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</si>
  <si>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</si>
  <si>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</si>
  <si>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</si>
  <si>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</si>
  <si>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</si>
  <si>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</si>
  <si>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</si>
  <si>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</si>
  <si>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</si>
  <si>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</si>
  <si>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</si>
  <si>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</si>
  <si>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</si>
  <si>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</si>
  <si>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</si>
  <si>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</si>
  <si>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</si>
  <si>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</si>
  <si>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</si>
  <si>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</si>
  <si>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</si>
  <si>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</si>
  <si>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</si>
  <si>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</si>
  <si>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</si>
  <si>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</si>
  <si>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</si>
  <si>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</si>
  <si>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</si>
  <si>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</si>
  <si>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</si>
  <si>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</si>
  <si>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</si>
  <si>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</si>
  <si>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</si>
  <si>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</si>
  <si>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</si>
  <si>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</si>
  <si>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</si>
  <si>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</si>
  <si>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</si>
  <si>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</si>
  <si>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</si>
  <si>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</si>
  <si>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</si>
  <si>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</si>
  <si>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</si>
  <si>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</si>
  <si>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</si>
  <si>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</si>
  <si>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</si>
  <si>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</si>
  <si>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</si>
  <si>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</si>
  <si>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</si>
  <si>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</si>
  <si>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</si>
  <si>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</si>
  <si>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</si>
  <si>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</si>
  <si>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</si>
  <si>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</si>
  <si>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</si>
  <si>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</si>
  <si>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</si>
  <si>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</si>
  <si>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</si>
  <si>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</si>
  <si>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</si>
  <si>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</si>
  <si>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</si>
  <si>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</si>
  <si>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</si>
  <si>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</si>
  <si>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</si>
  <si>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</si>
  <si>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</si>
  <si>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</si>
  <si>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</si>
  <si>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</si>
  <si>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</si>
  <si>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</si>
  <si>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</si>
  <si>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</si>
  <si>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</si>
  <si>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</si>
  <si>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</si>
  <si>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</si>
  <si>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</si>
  <si>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</si>
  <si>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</si>
  <si>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</si>
  <si>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</si>
  <si>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</si>
  <si>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</si>
  <si>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</si>
  <si>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</si>
  <si>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</si>
  <si>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</si>
  <si>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</si>
  <si>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</si>
  <si>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</si>
  <si>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</si>
  <si>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</si>
  <si>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</si>
  <si>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</si>
  <si>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</si>
  <si>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</si>
  <si>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</si>
  <si>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</si>
  <si>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</si>
  <si>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</si>
  <si>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</si>
  <si>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</si>
  <si>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</si>
  <si>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</si>
  <si>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</si>
  <si>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</si>
  <si>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</si>
  <si>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</si>
  <si>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</si>
  <si>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</si>
  <si>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</si>
  <si>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</si>
  <si>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</si>
  <si>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</si>
  <si>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</si>
  <si>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</si>
  <si>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</si>
  <si>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</si>
  <si>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</si>
  <si>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</si>
  <si>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</si>
  <si>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</si>
  <si>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</si>
  <si>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</si>
  <si>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</si>
  <si>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</si>
  <si>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</si>
  <si>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</si>
  <si>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</si>
  <si>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</si>
  <si>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</si>
  <si>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</si>
  <si>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</si>
  <si>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</si>
  <si>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</si>
  <si>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</si>
  <si>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</si>
  <si>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</si>
  <si>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</si>
  <si>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</si>
  <si>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</si>
  <si>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</si>
  <si>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</si>
  <si>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</si>
  <si>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</si>
  <si>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</si>
  <si>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</si>
  <si>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</si>
  <si>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</si>
  <si>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</si>
  <si>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</si>
  <si>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</si>
  <si>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</si>
  <si>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</si>
  <si>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</si>
  <si>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</si>
  <si>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</si>
  <si>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</si>
  <si>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</si>
  <si>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</si>
  <si>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</si>
  <si>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</si>
  <si>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</si>
  <si>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</si>
  <si>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</si>
  <si>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</si>
  <si>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</si>
  <si>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</si>
  <si>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</si>
  <si>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</si>
  <si>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</si>
  <si>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</si>
  <si>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</si>
  <si>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</si>
  <si>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</si>
  <si>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</si>
  <si>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</si>
  <si>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</si>
  <si>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</si>
  <si>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</si>
  <si>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</si>
  <si>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</si>
  <si>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</si>
  <si>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</si>
  <si>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</si>
  <si>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</si>
  <si>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</si>
  <si>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</si>
  <si>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</si>
  <si>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</si>
  <si>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</si>
  <si>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</si>
  <si>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</si>
  <si>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</si>
  <si>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</si>
  <si>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</si>
  <si>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</si>
  <si>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</si>
  <si>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</si>
  <si>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</si>
  <si>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</si>
  <si>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</si>
  <si>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</si>
  <si>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</si>
  <si>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</si>
  <si>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</si>
  <si>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</si>
  <si>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</si>
  <si>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</si>
  <si>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</si>
  <si>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</si>
  <si>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</si>
  <si>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</si>
  <si>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</si>
  <si>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</si>
  <si>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</si>
  <si>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</si>
  <si>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</si>
  <si>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</si>
  <si>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</si>
  <si>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</si>
  <si>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</si>
  <si>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</si>
  <si>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</si>
  <si>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</si>
  <si>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</si>
  <si>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</si>
  <si>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</si>
  <si>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</si>
  <si>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</si>
  <si>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</si>
  <si>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</si>
  <si>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</si>
  <si>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</si>
  <si>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</si>
  <si>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</si>
  <si>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</si>
  <si>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</si>
  <si>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</si>
  <si>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</si>
  <si>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</si>
  <si>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</si>
  <si>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</si>
  <si>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</si>
  <si>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</si>
  <si>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</si>
  <si>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</si>
  <si>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</si>
  <si>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</si>
  <si>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</si>
  <si>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</si>
  <si>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</si>
  <si>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</si>
  <si>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</si>
  <si>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</si>
  <si>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</si>
  <si>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</si>
  <si>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</si>
  <si>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</si>
  <si>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</si>
  <si>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</si>
  <si>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</si>
  <si>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</si>
  <si>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</si>
  <si>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</si>
  <si>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</si>
  <si>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</si>
  <si>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</si>
  <si>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</si>
  <si>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</si>
  <si>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</si>
  <si>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</si>
  <si>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</si>
  <si>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</si>
  <si>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</si>
  <si>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</si>
  <si>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</si>
  <si>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</si>
  <si>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</si>
  <si>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</si>
  <si>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</si>
  <si>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</si>
  <si>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</si>
  <si>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</si>
  <si>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</si>
  <si>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</si>
  <si>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</si>
  <si>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</si>
  <si>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</si>
  <si>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</si>
  <si>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</si>
  <si>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</si>
  <si>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</si>
  <si>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</si>
  <si>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</si>
  <si>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</si>
  <si>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</si>
  <si>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</si>
  <si>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</si>
  <si>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</si>
  <si>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</si>
  <si>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</si>
  <si>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</si>
  <si>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</si>
  <si>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</si>
  <si>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</si>
  <si>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</si>
  <si>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</si>
  <si>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</si>
  <si>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</si>
  <si>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</si>
  <si>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</si>
  <si>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</si>
  <si>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</si>
  <si>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</si>
  <si>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</si>
  <si>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</si>
  <si>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</si>
  <si>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</si>
  <si>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</si>
  <si>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</si>
  <si>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</si>
  <si>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</si>
  <si>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</si>
  <si>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</si>
  <si>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</si>
  <si>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</si>
  <si>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</si>
  <si>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</si>
  <si>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</si>
  <si>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</si>
  <si>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</si>
  <si>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</si>
  <si>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</si>
  <si>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</si>
  <si>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</si>
  <si>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</si>
  <si>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</si>
  <si>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</si>
  <si>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</si>
  <si>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</si>
  <si>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</si>
  <si>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</si>
  <si>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</si>
  <si>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</si>
  <si>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</si>
  <si>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</si>
  <si>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</si>
  <si>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</si>
  <si>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</si>
  <si>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</si>
  <si>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</si>
  <si>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</si>
  <si>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</si>
  <si>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</si>
  <si>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</si>
  <si>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</si>
  <si>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</si>
  <si>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</si>
  <si>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</si>
  <si>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</si>
  <si>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</si>
  <si>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</si>
  <si>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</si>
  <si>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</si>
  <si>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</si>
  <si>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</si>
  <si>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</si>
  <si>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</si>
  <si>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</si>
  <si>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</si>
  <si>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</si>
  <si>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</si>
  <si>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</si>
  <si>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</si>
  <si>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</si>
  <si>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</si>
  <si>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</si>
  <si>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</si>
  <si>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</si>
  <si>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</si>
  <si>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</si>
  <si>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</si>
  <si>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</si>
  <si>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</si>
  <si>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</si>
  <si>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</si>
  <si>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</si>
  <si>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</si>
  <si>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</si>
  <si>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</si>
  <si>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</si>
  <si>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</si>
  <si>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</si>
  <si>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</si>
  <si>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</si>
  <si>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</si>
  <si>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</si>
  <si>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</si>
  <si>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</si>
  <si>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</si>
  <si>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</si>
  <si>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</si>
  <si>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</si>
  <si>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</si>
  <si>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</si>
  <si>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</si>
  <si>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</si>
  <si>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</si>
  <si>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</si>
  <si>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</si>
  <si>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</si>
  <si>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</si>
  <si>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</si>
  <si>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</si>
  <si>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</si>
  <si>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</si>
  <si>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</si>
  <si>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</si>
  <si>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</si>
  <si>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</si>
  <si>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</si>
  <si>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</si>
  <si>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</si>
  <si>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</si>
  <si>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</si>
  <si>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</si>
  <si>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</si>
  <si>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</si>
  <si>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</si>
  <si>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</si>
  <si>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</si>
  <si>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</si>
  <si>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</si>
  <si>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</si>
  <si>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</si>
  <si>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</si>
  <si>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</si>
  <si>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</si>
  <si>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</si>
  <si>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</si>
  <si>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</si>
  <si>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</si>
  <si>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</si>
  <si>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</si>
  <si>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</si>
  <si>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</si>
  <si>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</si>
  <si>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</si>
  <si>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</si>
  <si>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</si>
  <si>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</si>
  <si>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</si>
  <si>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</si>
  <si>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</si>
  <si>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</si>
  <si>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</si>
  <si>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</si>
  <si>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</si>
  <si>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</si>
  <si>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</si>
  <si>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</si>
  <si>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</si>
  <si>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</si>
  <si>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</si>
  <si>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</si>
  <si>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</si>
  <si>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</si>
  <si>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</si>
  <si>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</si>
  <si>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</si>
  <si>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</si>
  <si>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</si>
  <si>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</si>
  <si>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</si>
  <si>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</si>
  <si>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</si>
  <si>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</si>
  <si>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</si>
  <si>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</si>
  <si>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</si>
  <si>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</si>
  <si>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</si>
  <si>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</si>
  <si>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</si>
  <si>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</si>
  <si>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</si>
  <si>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</si>
  <si>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</si>
  <si>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</si>
  <si>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</si>
  <si>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</si>
  <si>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</si>
  <si>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</si>
  <si>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</si>
  <si>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</si>
  <si>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</si>
  <si>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</si>
  <si>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</si>
  <si>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</si>
  <si>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</si>
  <si>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</si>
  <si>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</si>
  <si>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</si>
  <si>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</si>
  <si>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</si>
  <si>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</si>
  <si>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</si>
  <si>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</si>
  <si>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</si>
  <si>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</si>
  <si>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</si>
  <si>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</si>
  <si>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</si>
  <si>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</si>
  <si>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</si>
  <si>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</si>
  <si>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</si>
  <si>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</si>
  <si>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</si>
  <si>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</si>
  <si>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</si>
  <si>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</si>
  <si>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</si>
  <si>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</si>
  <si>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</si>
  <si>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</si>
  <si>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</si>
  <si>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</si>
  <si>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</si>
  <si>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</si>
  <si>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</si>
  <si>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</si>
  <si>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</si>
  <si>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</si>
  <si>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</si>
  <si>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</si>
  <si>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</si>
  <si>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</si>
  <si>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</si>
  <si>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</si>
  <si>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</si>
  <si>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</si>
  <si>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</si>
  <si>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</si>
  <si>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</si>
  <si>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</si>
  <si>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</si>
  <si>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</si>
  <si>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</si>
  <si>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</si>
  <si>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</si>
  <si>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</si>
  <si>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</si>
  <si>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</si>
  <si>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</si>
  <si>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</si>
  <si>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</si>
  <si>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</si>
  <si>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</si>
  <si>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</si>
  <si>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</si>
  <si>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</si>
  <si>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</si>
  <si>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</si>
  <si>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</si>
  <si>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</si>
  <si>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</si>
  <si>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</si>
  <si>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</si>
  <si>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</si>
  <si>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</si>
  <si>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</si>
  <si>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</si>
  <si>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</si>
  <si>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</si>
  <si>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</si>
  <si>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</si>
  <si>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</si>
  <si>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</si>
  <si>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</si>
  <si>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</si>
  <si>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</si>
  <si>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</si>
  <si>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</si>
  <si>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</si>
  <si>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</si>
  <si>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</si>
  <si>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</si>
  <si>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</si>
  <si>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</si>
  <si>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</si>
  <si>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</si>
  <si>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</si>
  <si>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</si>
  <si>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</si>
  <si>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</si>
  <si>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</si>
  <si>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</si>
  <si>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</si>
  <si>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</si>
  <si>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</si>
  <si>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</si>
  <si>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</si>
  <si>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</si>
  <si>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</si>
  <si>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</si>
  <si>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</si>
  <si>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</si>
  <si>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</si>
  <si>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</si>
  <si>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</si>
  <si>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</si>
  <si>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</si>
  <si>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</si>
  <si>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</si>
  <si>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</si>
  <si>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</si>
  <si>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</si>
  <si>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</si>
  <si>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</si>
  <si>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</si>
  <si>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</si>
  <si>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</si>
  <si>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</si>
  <si>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</si>
  <si>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</si>
  <si>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</si>
  <si>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</si>
  <si>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</si>
  <si>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</si>
  <si>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</si>
  <si>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</si>
  <si>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</si>
  <si>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</si>
  <si>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</si>
  <si>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</si>
  <si>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</si>
  <si>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</si>
  <si>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</si>
  <si>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</si>
  <si>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</si>
  <si>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</si>
  <si>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</si>
  <si>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</si>
  <si>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</si>
  <si>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</si>
  <si>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</si>
  <si>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</si>
  <si>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</si>
  <si>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</si>
  <si>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</si>
  <si>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</si>
  <si>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</si>
  <si>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</si>
  <si>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</si>
  <si>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</si>
  <si>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</si>
  <si>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</si>
  <si>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</si>
  <si>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</si>
  <si>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</si>
  <si>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</si>
  <si>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</si>
  <si>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</si>
  <si>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</si>
  <si>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</si>
  <si>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</si>
  <si>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</si>
  <si>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</si>
  <si>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</si>
  <si>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</si>
  <si>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</si>
  <si>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</si>
  <si>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</si>
  <si>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</si>
  <si>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</si>
  <si>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</si>
  <si>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</si>
  <si>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</si>
  <si>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</si>
  <si>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</si>
  <si>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</si>
  <si>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</si>
  <si>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</si>
  <si>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</si>
  <si>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</si>
  <si>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</si>
  <si>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</si>
  <si>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</si>
  <si>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</si>
  <si>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</si>
  <si>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</si>
  <si>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</si>
  <si>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</si>
  <si>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</si>
  <si>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</si>
  <si>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</si>
  <si>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</si>
  <si>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</si>
  <si>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</si>
  <si>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</si>
  <si>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</si>
  <si>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</si>
  <si>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</si>
  <si>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</si>
  <si>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</si>
  <si>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</si>
  <si>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</si>
  <si>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</si>
  <si>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</si>
  <si>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</si>
  <si>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</si>
  <si>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</si>
  <si>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</si>
  <si>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</si>
  <si>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</si>
  <si>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</si>
  <si>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</si>
  <si>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</si>
  <si>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</si>
  <si>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</si>
  <si>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</si>
  <si>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</si>
  <si>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</si>
  <si>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</si>
  <si>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</si>
  <si>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</si>
  <si>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</si>
  <si>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</si>
  <si>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</si>
  <si>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</si>
  <si>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</si>
  <si>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</si>
  <si>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</si>
  <si>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</si>
  <si>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</si>
  <si>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</si>
  <si>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</si>
  <si>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</si>
  <si>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</si>
  <si>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</si>
  <si>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</si>
  <si>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</si>
  <si>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</si>
  <si>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</si>
  <si>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</si>
  <si>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</si>
  <si>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</si>
  <si>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</si>
  <si>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</si>
  <si>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</si>
  <si>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</si>
  <si>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</si>
  <si>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</si>
  <si>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</si>
  <si>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</si>
  <si>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</si>
  <si>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</si>
  <si>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</si>
  <si>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</si>
  <si>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</si>
  <si>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</si>
  <si>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</si>
  <si>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</si>
  <si>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</si>
  <si>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</si>
  <si>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</si>
  <si>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</si>
  <si>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</si>
  <si>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</si>
  <si>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</si>
  <si>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</si>
  <si>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</si>
  <si>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</si>
  <si>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</si>
  <si>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</si>
  <si>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</si>
  <si>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</si>
  <si>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</si>
  <si>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</si>
  <si>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</si>
  <si>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</si>
  <si>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</si>
  <si>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</si>
  <si>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</si>
  <si>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</si>
  <si>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</si>
  <si>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</si>
  <si>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</si>
  <si>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</si>
  <si>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</si>
  <si>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</si>
  <si>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</si>
  <si>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</si>
  <si>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</si>
  <si>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</si>
  <si>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</si>
  <si>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</si>
  <si>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</si>
  <si>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</si>
  <si>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</si>
  <si>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</si>
  <si>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</si>
  <si>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</si>
  <si>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</si>
  <si>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</si>
  <si>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</si>
  <si>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</si>
  <si>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</si>
  <si>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</si>
  <si>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</si>
  <si>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</si>
  <si>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</si>
  <si>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</si>
  <si>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</si>
  <si>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</si>
  <si>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</si>
  <si>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</si>
  <si>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</si>
  <si>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</si>
  <si>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</si>
  <si>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</si>
  <si>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</si>
  <si>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</si>
  <si>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</si>
  <si>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</si>
  <si>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</si>
  <si>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</si>
  <si>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</si>
  <si>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</si>
  <si>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</si>
  <si>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</si>
  <si>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</si>
  <si>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</si>
  <si>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</si>
  <si>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</si>
  <si>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</si>
  <si>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</si>
  <si>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</si>
  <si>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</si>
  <si>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</si>
  <si>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</si>
  <si>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</si>
  <si>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</si>
  <si>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</si>
  <si>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</si>
  <si>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</si>
  <si>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</si>
  <si>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</si>
  <si>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</si>
  <si>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</si>
  <si>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</si>
  <si>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</si>
  <si>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</si>
  <si>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</si>
  <si>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</si>
  <si>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</si>
  <si>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</si>
  <si>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</si>
  <si>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</si>
  <si>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</si>
  <si>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</si>
  <si>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</si>
  <si>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</si>
  <si>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</si>
  <si>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</si>
  <si>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</si>
  <si>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</si>
  <si>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</si>
  <si>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</si>
  <si>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</si>
  <si>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</si>
  <si>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</si>
  <si>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</si>
  <si>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</si>
  <si>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</si>
  <si>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</si>
  <si>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</si>
  <si>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</si>
  <si>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</si>
  <si>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</si>
  <si>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</si>
  <si>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</si>
  <si>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</si>
  <si>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</si>
  <si>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</si>
  <si>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</si>
  <si>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</si>
  <si>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</si>
  <si>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</si>
  <si>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</si>
  <si>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</si>
  <si>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</si>
  <si>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</si>
  <si>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</si>
  <si>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</si>
  <si>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</si>
  <si>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</si>
  <si>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</si>
  <si>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</si>
  <si>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</si>
  <si>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</si>
  <si>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</si>
  <si>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</si>
  <si>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</si>
  <si>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</si>
  <si>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</si>
  <si>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</si>
  <si>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</si>
  <si>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</si>
  <si>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</si>
  <si>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</si>
  <si>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</si>
  <si>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</si>
  <si>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</si>
  <si>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</si>
  <si>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</si>
  <si>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</si>
  <si>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</si>
  <si>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</si>
  <si>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</si>
  <si>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</si>
  <si>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</si>
  <si>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</si>
  <si>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</si>
  <si>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</si>
  <si>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</si>
  <si>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</si>
  <si>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</si>
  <si>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</si>
  <si>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</si>
  <si>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</si>
  <si>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</si>
  <si>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</si>
  <si>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</si>
  <si>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</si>
  <si>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</si>
  <si>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</si>
  <si>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</si>
  <si>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</si>
  <si>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</si>
  <si>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</si>
  <si>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</si>
  <si>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</si>
  <si>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</si>
  <si>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</si>
  <si>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</si>
  <si>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</si>
  <si>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</si>
  <si>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</si>
  <si>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</si>
  <si>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</si>
  <si>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</si>
  <si>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</si>
  <si>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</si>
  <si>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</si>
  <si>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</si>
  <si>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</si>
  <si>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</si>
  <si>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</si>
  <si>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</si>
  <si>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</si>
  <si>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</si>
  <si>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</si>
  <si>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</si>
  <si>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</si>
  <si>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</si>
  <si>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</si>
  <si>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</si>
  <si>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</si>
  <si>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</si>
  <si>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</si>
  <si>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</si>
  <si>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</si>
  <si>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</si>
  <si>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</si>
  <si>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</si>
  <si>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</si>
  <si>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</si>
  <si>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</si>
  <si>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</si>
  <si>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</si>
  <si>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</si>
  <si>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</si>
  <si>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</si>
  <si>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</si>
  <si>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</si>
  <si>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</si>
  <si>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</si>
  <si>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</si>
  <si>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</si>
  <si>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</si>
  <si>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</si>
  <si>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</si>
  <si>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</si>
  <si>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</si>
  <si>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</si>
  <si>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</si>
  <si>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</si>
  <si>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</si>
  <si>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</si>
  <si>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</si>
  <si>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</si>
  <si>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</si>
  <si>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</si>
  <si>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</si>
  <si>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</si>
  <si>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</si>
  <si>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</si>
  <si>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</si>
  <si>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</si>
  <si>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</si>
  <si>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</si>
  <si>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</si>
  <si>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</si>
  <si>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</si>
  <si>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</si>
  <si>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</si>
  <si>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</si>
  <si>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</si>
  <si>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</si>
  <si>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</si>
  <si>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</si>
  <si>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</si>
  <si>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</si>
  <si>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</si>
  <si>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</si>
  <si>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</si>
  <si>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</si>
  <si>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</si>
  <si>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</si>
  <si>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</si>
  <si>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</si>
  <si>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</si>
  <si>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</si>
  <si>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</si>
  <si>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</si>
  <si>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</si>
  <si>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</si>
  <si>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</si>
  <si>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</si>
  <si>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</si>
  <si>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</si>
  <si>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</si>
  <si>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</si>
  <si>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</si>
  <si>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</si>
  <si>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</si>
  <si>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</si>
  <si>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</si>
  <si>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</si>
  <si>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</si>
  <si>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</si>
  <si>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</si>
  <si>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</si>
  <si>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</si>
  <si>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</si>
  <si>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</si>
  <si>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</si>
  <si>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</si>
  <si>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</si>
  <si>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</si>
  <si>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</si>
  <si>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</si>
  <si>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</si>
  <si>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</si>
  <si>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</si>
  <si>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</si>
  <si>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</si>
  <si>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</si>
  <si>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</si>
  <si>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</si>
  <si>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</si>
  <si>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</si>
  <si>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</si>
  <si>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</si>
  <si>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</si>
  <si>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</si>
  <si>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</si>
  <si>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</si>
  <si>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</si>
  <si>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</si>
  <si>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</si>
  <si>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</si>
  <si>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</si>
  <si>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</si>
  <si>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</si>
  <si>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</si>
  <si>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</si>
  <si>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</si>
  <si>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</si>
  <si>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</si>
  <si>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</si>
  <si>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</si>
  <si>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</si>
  <si>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</si>
  <si>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</si>
  <si>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</si>
  <si>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</si>
  <si>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</si>
  <si>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</si>
  <si>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</si>
  <si>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</si>
  <si>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</si>
  <si>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</si>
  <si>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</si>
  <si>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</si>
  <si>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</si>
  <si>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</si>
  <si>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</si>
  <si>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</si>
  <si>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</si>
  <si>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</si>
  <si>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</si>
  <si>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</si>
  <si>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</si>
  <si>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</si>
  <si>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</si>
  <si>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</si>
  <si>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</si>
  <si>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</si>
  <si>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</si>
  <si>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</si>
  <si>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</si>
  <si>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</si>
  <si>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</si>
  <si>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</si>
  <si>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</si>
  <si>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</si>
  <si>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</si>
  <si>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</si>
  <si>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</si>
  <si>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</si>
  <si>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</si>
  <si>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</si>
  <si>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</si>
  <si>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</si>
  <si>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</si>
  <si>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</si>
  <si>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</si>
  <si>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</si>
  <si>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</si>
  <si>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</si>
  <si>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</si>
  <si>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</si>
  <si>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</si>
  <si>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</si>
  <si>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</si>
  <si>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</si>
  <si>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</si>
  <si>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</si>
  <si>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</si>
  <si>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</si>
  <si>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</si>
  <si>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</si>
  <si>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</si>
  <si>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</si>
  <si>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</si>
  <si>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</si>
  <si>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</si>
  <si>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</si>
  <si>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</si>
  <si>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</si>
  <si>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</si>
  <si>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</si>
  <si>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</si>
  <si>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</si>
  <si>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</si>
  <si>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</si>
  <si>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</si>
  <si>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</si>
  <si>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</si>
  <si>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</si>
  <si>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</si>
  <si>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</si>
  <si>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</si>
  <si>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</si>
  <si>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</si>
  <si>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</si>
  <si>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</si>
  <si>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</si>
  <si>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</si>
  <si>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</si>
  <si>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</si>
  <si>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</si>
  <si>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</si>
  <si>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</si>
  <si>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</si>
  <si>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</si>
  <si>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</si>
  <si>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</si>
  <si>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</si>
  <si>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</si>
  <si>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</si>
  <si>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</si>
  <si>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</si>
  <si>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</si>
  <si>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</si>
  <si>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</si>
  <si>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</si>
  <si>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</si>
  <si>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</si>
  <si>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</si>
  <si>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</si>
  <si>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</si>
  <si>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</si>
  <si>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</si>
  <si>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</si>
  <si>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</si>
  <si>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</si>
  <si>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</si>
  <si>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</si>
  <si>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</si>
  <si>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</si>
  <si>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</si>
  <si>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</si>
  <si>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</si>
  <si>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</si>
  <si>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</si>
  <si>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</si>
  <si>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</si>
  <si>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</si>
  <si>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</si>
  <si>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</si>
  <si>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</si>
  <si>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</si>
  <si>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</si>
  <si>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</si>
  <si>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</si>
  <si>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</si>
  <si>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</si>
  <si>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</si>
  <si>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</si>
  <si>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</si>
  <si>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</si>
  <si>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</si>
  <si>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</si>
  <si>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</si>
  <si>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</si>
  <si>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</si>
  <si>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</si>
  <si>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</si>
  <si>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</si>
  <si>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</si>
  <si>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</si>
  <si>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</si>
  <si>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</si>
  <si>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</si>
  <si>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</si>
  <si>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</si>
  <si>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</si>
  <si>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</si>
  <si>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</si>
  <si>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</si>
  <si>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</si>
  <si>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</si>
  <si>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</si>
  <si>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</si>
  <si>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</si>
  <si>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</si>
  <si>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</si>
  <si>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</si>
  <si>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</si>
  <si>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</si>
  <si>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</si>
  <si>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</si>
  <si>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</si>
  <si>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</si>
  <si>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</si>
  <si>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</si>
  <si>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</si>
  <si>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</si>
  <si>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</si>
  <si>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</si>
  <si>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</si>
  <si>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</si>
  <si>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</si>
  <si>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</si>
  <si>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</si>
  <si>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</si>
  <si>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</si>
  <si>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</si>
  <si>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</si>
  <si>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</si>
  <si>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</si>
  <si>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</si>
  <si>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</si>
  <si>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</si>
  <si>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</si>
  <si>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</si>
  <si>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</si>
  <si>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</si>
  <si>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</si>
  <si>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</si>
  <si>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</si>
  <si>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</si>
  <si>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</si>
  <si>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</si>
  <si>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</si>
  <si>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</si>
  <si>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</si>
  <si>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</si>
  <si>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</si>
  <si>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</si>
  <si>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</si>
  <si>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</si>
  <si>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</si>
  <si>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</si>
  <si>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</si>
  <si>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</si>
  <si>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</si>
  <si>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</si>
  <si>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</si>
  <si>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</si>
  <si>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</si>
  <si>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</si>
  <si>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</si>
  <si>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</si>
  <si>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</si>
  <si>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</si>
  <si>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</si>
  <si>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</si>
  <si>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</si>
  <si>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</si>
  <si>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</si>
  <si>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</si>
  <si>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</si>
  <si>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</si>
  <si>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</si>
  <si>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</si>
  <si>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</si>
  <si>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</si>
  <si>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</si>
  <si>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</si>
  <si>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</si>
  <si>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</si>
  <si>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</si>
  <si>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</si>
  <si>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</si>
  <si>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</si>
  <si>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</si>
  <si>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</si>
  <si>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</si>
  <si>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</si>
  <si>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</si>
  <si>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</si>
  <si>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</si>
  <si>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</si>
  <si>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</si>
  <si>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</si>
  <si>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</si>
  <si>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</si>
  <si>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</si>
  <si>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</si>
  <si>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</si>
  <si>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</si>
  <si>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</si>
  <si>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</si>
  <si>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</si>
  <si>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</si>
  <si>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</si>
  <si>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</si>
  <si>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</si>
  <si>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</si>
  <si>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</si>
  <si>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</si>
  <si>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</si>
  <si>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</si>
  <si>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</si>
  <si>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</si>
  <si>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</si>
  <si>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</si>
  <si>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</si>
  <si>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</si>
  <si>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</si>
  <si>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</si>
  <si>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</si>
  <si>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</si>
  <si>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</si>
  <si>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</si>
  <si>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</si>
  <si>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</si>
  <si>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</si>
  <si>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</si>
  <si>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</si>
  <si>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</si>
  <si>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</si>
  <si>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</si>
  <si>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</si>
  <si>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</si>
  <si>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</si>
  <si>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</si>
  <si>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</si>
  <si>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</si>
  <si>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</si>
  <si>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</si>
  <si>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</si>
  <si>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</si>
  <si>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</si>
  <si>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</si>
  <si>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</si>
  <si>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</si>
  <si>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</si>
  <si>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</si>
  <si>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</si>
  <si>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</si>
  <si>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</si>
  <si>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</si>
  <si>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</si>
  <si>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</si>
  <si>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</si>
  <si>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</si>
  <si>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</si>
  <si>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</si>
  <si>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</si>
  <si>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</si>
  <si>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</si>
  <si>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</si>
  <si>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</si>
  <si>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</si>
  <si>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</si>
  <si>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</si>
  <si>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</si>
  <si>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</si>
  <si>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</si>
  <si>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</si>
  <si>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</si>
  <si>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</si>
  <si>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</si>
  <si>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</si>
  <si>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</si>
  <si>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</si>
  <si>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</si>
  <si>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</si>
  <si>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</si>
  <si>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</si>
  <si>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</si>
  <si>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</si>
  <si>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</si>
  <si>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</si>
  <si>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</si>
  <si>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</si>
  <si>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</si>
  <si>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</si>
  <si>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</si>
  <si>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</si>
  <si>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</si>
  <si>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</si>
  <si>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</si>
  <si>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</si>
  <si>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</si>
  <si>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</si>
  <si>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</si>
  <si>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</si>
  <si>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</si>
  <si>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</si>
  <si>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</si>
  <si>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</si>
  <si>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</si>
  <si>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</si>
  <si>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</si>
  <si>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</si>
  <si>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</si>
  <si>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</si>
  <si>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</si>
  <si>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</si>
  <si>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</si>
  <si>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</si>
  <si>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</si>
  <si>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</si>
  <si>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</si>
  <si>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</si>
  <si>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</si>
  <si>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</si>
  <si>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</si>
  <si>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</si>
  <si>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</si>
  <si>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</si>
  <si>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</si>
  <si>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</si>
  <si>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</si>
  <si>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</si>
  <si>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</si>
  <si>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</si>
  <si>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</si>
  <si>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</si>
  <si>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</si>
  <si>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</si>
  <si>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</si>
  <si>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</si>
  <si>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</si>
  <si>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</si>
  <si>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</si>
  <si>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</si>
  <si>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</si>
  <si>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</si>
  <si>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</si>
  <si>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</si>
  <si>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</si>
  <si>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</si>
  <si>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</si>
  <si>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</si>
  <si>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</si>
  <si>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</si>
  <si>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</si>
  <si>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</si>
  <si>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</si>
  <si>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</si>
  <si>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</si>
  <si>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</si>
  <si>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</si>
  <si>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</si>
  <si>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</si>
  <si>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</si>
  <si>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</si>
  <si>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</si>
  <si>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</si>
  <si>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</si>
  <si>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</si>
  <si>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</si>
  <si>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</si>
  <si>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</si>
  <si>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</si>
  <si>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</si>
  <si>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</si>
  <si>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</si>
  <si>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</si>
  <si>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</si>
  <si>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</si>
  <si>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</si>
  <si>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</si>
  <si>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</si>
  <si>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</si>
  <si>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</si>
  <si>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</si>
  <si>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</si>
  <si>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</si>
  <si>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</si>
  <si>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</si>
  <si>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</si>
  <si>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</si>
  <si>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</si>
  <si>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</si>
  <si>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</si>
  <si>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</si>
  <si>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</si>
  <si>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</si>
  <si>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</si>
  <si>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</si>
  <si>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</si>
  <si>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</si>
  <si>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</si>
  <si>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</si>
  <si>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</si>
  <si>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</si>
  <si>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</si>
  <si>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</si>
  <si>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</si>
  <si>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</si>
  <si>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</si>
  <si>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</si>
  <si>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</si>
  <si>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</si>
  <si>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</si>
  <si>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</si>
  <si>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</si>
  <si>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</si>
  <si>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</si>
  <si>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</si>
  <si>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</si>
  <si>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</si>
  <si>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</si>
  <si>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</si>
  <si>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</si>
  <si>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</si>
  <si>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</si>
  <si>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</si>
  <si>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</si>
  <si>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</si>
  <si>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</si>
  <si>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</si>
  <si>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</si>
  <si>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</si>
  <si>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</si>
  <si>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</si>
  <si>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</si>
  <si>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</si>
  <si>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</si>
  <si>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</si>
  <si>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</si>
  <si>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</si>
  <si>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</si>
  <si>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</si>
  <si>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</si>
  <si>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</si>
  <si>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</si>
  <si>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</si>
  <si>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</si>
  <si>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</si>
  <si>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</si>
  <si>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</si>
  <si>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</si>
  <si>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</si>
  <si>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</si>
  <si>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</si>
  <si>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</si>
  <si>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</si>
  <si>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</si>
  <si>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</si>
  <si>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</si>
  <si>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</si>
  <si>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</si>
  <si>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</si>
  <si>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</si>
  <si>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</si>
  <si>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</si>
  <si>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</si>
  <si>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</si>
  <si>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</si>
  <si>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</si>
  <si>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</si>
  <si>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</si>
  <si>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</si>
  <si>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</si>
  <si>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</si>
  <si>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</si>
  <si>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</si>
  <si>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</si>
  <si>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</si>
  <si>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</si>
  <si>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</si>
  <si>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</si>
  <si>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</si>
  <si>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</si>
  <si>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</si>
  <si>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</si>
  <si>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</si>
  <si>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</si>
  <si>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</si>
  <si>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</si>
  <si>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</si>
  <si>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</si>
  <si>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</si>
  <si>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</si>
  <si>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</si>
  <si>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</si>
  <si>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</si>
  <si>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</si>
  <si>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</si>
  <si>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</si>
  <si>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</si>
  <si>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</si>
  <si>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</si>
  <si>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</si>
  <si>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</si>
  <si>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</si>
  <si>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</si>
  <si>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</si>
  <si>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</si>
  <si>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</si>
  <si>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</si>
  <si>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</si>
  <si>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</si>
  <si>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</si>
  <si>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</si>
  <si>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</si>
  <si>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</si>
  <si>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</si>
  <si>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</si>
  <si>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</si>
  <si>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</si>
  <si>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</si>
  <si>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</si>
  <si>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</si>
  <si>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</si>
  <si>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</si>
  <si>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</si>
  <si>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</si>
  <si>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</si>
  <si>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</si>
  <si>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</si>
  <si>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</si>
  <si>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</si>
  <si>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</si>
  <si>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</si>
  <si>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</si>
  <si>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</si>
  <si>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</si>
  <si>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</si>
  <si>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</si>
  <si>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</si>
  <si>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</si>
  <si>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</si>
  <si>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</si>
  <si>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</si>
  <si>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</si>
  <si>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</si>
  <si>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</si>
  <si>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</si>
  <si>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</si>
  <si>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</si>
  <si>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</si>
  <si>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</si>
  <si>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</si>
  <si>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</si>
  <si>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</si>
  <si>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</si>
  <si>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</si>
  <si>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</si>
  <si>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</si>
  <si>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</si>
  <si>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</si>
  <si>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</si>
  <si>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</si>
  <si>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</si>
  <si>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</si>
  <si>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</si>
  <si>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</si>
  <si>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</si>
  <si>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</si>
  <si>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</si>
  <si>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</si>
  <si>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</si>
  <si>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</si>
  <si>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</si>
  <si>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</si>
  <si>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</si>
  <si>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</si>
  <si>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</si>
  <si>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</si>
  <si>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</si>
  <si>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</si>
  <si>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</si>
  <si>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</si>
  <si>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</si>
  <si>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</si>
  <si>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</si>
  <si>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</si>
  <si>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</si>
  <si>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</si>
  <si>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</si>
  <si>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</si>
  <si>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</si>
  <si>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</si>
  <si>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</si>
  <si>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</si>
  <si>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</si>
  <si>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</si>
  <si>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</si>
  <si>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</si>
  <si>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</si>
  <si>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</si>
  <si>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</si>
  <si>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</si>
  <si>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</si>
  <si>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</si>
  <si>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</si>
  <si>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</si>
  <si>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</si>
  <si>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</si>
  <si>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</si>
  <si>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</si>
  <si>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</si>
  <si>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</si>
  <si>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</si>
  <si>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</si>
  <si>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</si>
  <si>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</si>
  <si>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</si>
  <si>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</si>
  <si>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</si>
  <si>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</si>
  <si>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</si>
  <si>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</si>
  <si>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</si>
  <si>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</si>
  <si>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</si>
  <si>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</si>
  <si>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</si>
  <si>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</si>
  <si>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</si>
  <si>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</si>
  <si>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</si>
  <si>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</si>
  <si>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</si>
  <si>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</si>
  <si>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</si>
  <si>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</si>
  <si>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</si>
  <si>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</si>
  <si>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</si>
  <si>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</si>
  <si>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</si>
  <si>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</si>
  <si>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</si>
  <si>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</si>
  <si>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</si>
  <si>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</si>
  <si>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</si>
  <si>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</si>
  <si>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</si>
  <si>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</si>
  <si>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</si>
  <si>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</si>
  <si>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</si>
  <si>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</si>
  <si>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</si>
  <si>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</si>
  <si>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</si>
  <si>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</si>
  <si>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</si>
  <si>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</si>
  <si>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</si>
  <si>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</si>
  <si>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</si>
  <si>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</si>
  <si>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</si>
  <si>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</si>
  <si>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</si>
  <si>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</si>
  <si>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</si>
  <si>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</si>
  <si>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</si>
  <si>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</si>
  <si>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</si>
  <si>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</si>
  <si>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</si>
  <si>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</si>
  <si>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</si>
  <si>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</si>
  <si>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</si>
  <si>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</si>
  <si>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</si>
  <si>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</si>
  <si>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</si>
  <si>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</si>
  <si>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</si>
  <si>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</si>
  <si>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</si>
  <si>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</si>
  <si>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</si>
  <si>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</si>
  <si>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</si>
  <si>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</si>
  <si>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</si>
  <si>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</si>
  <si>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</si>
  <si>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</si>
  <si>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</si>
  <si>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</si>
  <si>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</si>
  <si>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</si>
  <si>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</si>
  <si>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</si>
  <si>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</si>
  <si>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</si>
  <si>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</si>
  <si>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</si>
  <si>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</si>
  <si>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</si>
  <si>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</si>
  <si>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</si>
  <si>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</si>
  <si>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</si>
  <si>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</si>
  <si>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</si>
  <si>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</si>
  <si>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</si>
  <si>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</si>
  <si>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</si>
  <si>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</si>
  <si>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</si>
  <si>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</si>
  <si>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</si>
  <si>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</si>
  <si>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</si>
  <si>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</si>
  <si>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</si>
  <si>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</si>
  <si>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</si>
  <si>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</si>
  <si>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</si>
  <si>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</si>
  <si>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</si>
  <si>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</si>
  <si>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</si>
  <si>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</si>
  <si>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</si>
  <si>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</si>
  <si>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</si>
  <si>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</si>
  <si>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</si>
  <si>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</si>
  <si>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</si>
  <si>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</si>
  <si>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</si>
  <si>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</si>
  <si>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</si>
  <si>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</si>
  <si>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</si>
  <si>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</si>
  <si>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</si>
  <si>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</si>
  <si>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</si>
  <si>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</si>
  <si>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</si>
  <si>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</si>
  <si>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</si>
  <si>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</si>
  <si>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</si>
  <si>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</si>
  <si>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</si>
  <si>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</si>
  <si>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</si>
  <si>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</si>
  <si>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</si>
  <si>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</si>
  <si>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</si>
  <si>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</si>
  <si>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</si>
  <si>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</si>
  <si>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</si>
  <si>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</si>
  <si>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</si>
  <si>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</si>
  <si>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</si>
  <si>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</si>
  <si>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</si>
  <si>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</si>
  <si>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</si>
  <si>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</si>
  <si>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</si>
  <si>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</si>
  <si>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</si>
  <si>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</si>
  <si>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</si>
  <si>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</si>
  <si>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</si>
  <si>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</si>
  <si>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</si>
  <si>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</si>
  <si>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</si>
  <si>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</si>
  <si>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</si>
  <si>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</si>
  <si>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</si>
  <si>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</si>
  <si>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</si>
  <si>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</si>
  <si>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</si>
  <si>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</si>
  <si>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</si>
  <si>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</si>
  <si>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</si>
  <si>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</si>
  <si>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</si>
  <si>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</si>
  <si>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</si>
  <si>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</si>
  <si>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</si>
  <si>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</si>
  <si>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</si>
  <si>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</si>
  <si>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</si>
  <si>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</si>
  <si>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</si>
  <si>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</si>
  <si>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</si>
  <si>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</si>
  <si>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</si>
  <si>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</si>
  <si>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</si>
  <si>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</si>
  <si>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</si>
  <si>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</si>
  <si>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</si>
  <si>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</si>
  <si>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</si>
  <si>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</si>
  <si>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</si>
  <si>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</si>
  <si>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</si>
  <si>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</si>
  <si>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</si>
  <si>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</si>
  <si>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</si>
  <si>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</si>
  <si>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</si>
  <si>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</si>
  <si>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</si>
  <si>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</si>
  <si>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</si>
  <si>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</si>
  <si>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</si>
  <si>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</si>
  <si>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</si>
  <si>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</si>
  <si>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</si>
  <si>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</si>
  <si>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</si>
  <si>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</si>
  <si>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</si>
  <si>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</si>
  <si>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</si>
  <si>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</si>
  <si>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</si>
  <si>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</si>
  <si>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</si>
  <si>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</si>
  <si>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</si>
  <si>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</si>
  <si>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</si>
  <si>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</si>
  <si>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</si>
  <si>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</si>
  <si>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</si>
  <si>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</si>
  <si>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</si>
  <si>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</si>
  <si>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</si>
  <si>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</si>
  <si>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</si>
  <si>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</si>
  <si>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</si>
  <si>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</si>
  <si>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</si>
  <si>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</si>
  <si>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</si>
  <si>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</si>
  <si>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</si>
  <si>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</si>
  <si>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</si>
  <si>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</si>
  <si>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</si>
  <si>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</si>
  <si>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</si>
  <si>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</si>
  <si>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</si>
  <si>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</si>
  <si>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</si>
  <si>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</si>
  <si>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</si>
  <si>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</si>
  <si>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</si>
  <si>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</si>
  <si>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</si>
  <si>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</si>
  <si>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</si>
  <si>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</si>
  <si>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</si>
  <si>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</si>
  <si>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</si>
  <si>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</si>
  <si>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</si>
  <si>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</si>
  <si>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</si>
  <si>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</si>
  <si>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</si>
  <si>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</si>
  <si>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</si>
  <si>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</si>
  <si>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</si>
  <si>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</si>
  <si>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</si>
  <si>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</si>
  <si>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</si>
  <si>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</si>
  <si>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</si>
  <si>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</si>
  <si>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</si>
  <si>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</si>
  <si>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</si>
  <si>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</si>
  <si>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</si>
  <si>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</si>
  <si>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</si>
  <si>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</si>
  <si>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</si>
  <si>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</si>
  <si>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</si>
  <si>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</si>
  <si>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</si>
  <si>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</si>
  <si>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</si>
  <si>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</si>
  <si>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</si>
  <si>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</si>
  <si>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</si>
  <si>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</si>
  <si>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</si>
  <si>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</si>
  <si>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</si>
  <si>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</si>
  <si>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</si>
  <si>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</si>
  <si>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</si>
  <si>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</si>
  <si>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</si>
  <si>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</si>
  <si>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</si>
  <si>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</si>
  <si>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</si>
  <si>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</si>
  <si>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</si>
  <si>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</si>
  <si>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</si>
  <si>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</si>
  <si>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</si>
  <si>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</si>
  <si>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</si>
  <si>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</si>
  <si>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</si>
  <si>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</si>
  <si>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</si>
  <si>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</si>
  <si>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</si>
  <si>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</si>
  <si>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</si>
  <si>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</si>
  <si>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</si>
  <si>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</si>
  <si>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</si>
  <si>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</si>
  <si>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</si>
  <si>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</si>
  <si>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</si>
  <si>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</si>
  <si>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</si>
  <si>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</si>
  <si>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</si>
  <si>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</si>
  <si>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</si>
  <si>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</si>
  <si>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</si>
  <si>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</si>
  <si>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</si>
  <si>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</si>
  <si>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</si>
  <si>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</si>
  <si>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</si>
  <si>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</si>
  <si>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</si>
  <si>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</si>
  <si>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</si>
  <si>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</si>
  <si>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</si>
  <si>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</si>
  <si>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</si>
  <si>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</si>
  <si>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</si>
  <si>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</si>
  <si>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</si>
  <si>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</si>
  <si>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</si>
  <si>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</si>
  <si>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</si>
  <si>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</si>
  <si>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</si>
  <si>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</si>
  <si>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</si>
  <si>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</si>
  <si>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</si>
  <si>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</si>
  <si>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</si>
  <si>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</si>
  <si>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</si>
  <si>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</si>
  <si>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</si>
  <si>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</si>
  <si>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</si>
  <si>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</si>
  <si>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</si>
  <si>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</si>
  <si>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</si>
  <si>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</si>
  <si>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</si>
  <si>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</si>
  <si>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</si>
  <si>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</si>
  <si>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</si>
  <si>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</si>
  <si>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</si>
  <si>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</si>
  <si>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</si>
  <si>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</si>
  <si>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</si>
  <si>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</si>
  <si>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</si>
  <si>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</si>
  <si>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</si>
  <si>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</si>
  <si>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</si>
  <si>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</si>
  <si>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</si>
  <si>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</si>
  <si>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</si>
  <si>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</si>
  <si>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</si>
  <si>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</si>
  <si>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</si>
  <si>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</si>
  <si>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</si>
  <si>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</si>
  <si>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</si>
  <si>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</si>
  <si>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</si>
  <si>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</si>
  <si>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</si>
  <si>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</si>
  <si>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</si>
  <si>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</si>
  <si>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</si>
  <si>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</si>
  <si>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</si>
  <si>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</si>
  <si>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</si>
  <si>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</si>
  <si>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</si>
  <si>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</si>
  <si>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</si>
  <si>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</si>
  <si>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</si>
  <si>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</si>
  <si>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</si>
  <si>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</si>
  <si>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</si>
  <si>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</si>
  <si>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</si>
  <si>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</si>
  <si>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</si>
  <si>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</si>
  <si>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</si>
  <si>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</si>
  <si>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</si>
  <si>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</si>
  <si>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</si>
  <si>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</si>
  <si>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</si>
  <si>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</si>
  <si>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</si>
  <si>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</si>
  <si>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</si>
  <si>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</si>
  <si>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</si>
  <si>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</si>
  <si>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</si>
  <si>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</si>
  <si>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</si>
  <si>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</si>
  <si>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</si>
  <si>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</si>
  <si>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</si>
  <si>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</si>
  <si>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</si>
  <si>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</si>
  <si>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</si>
  <si>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</si>
  <si>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</si>
  <si>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</si>
  <si>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</si>
  <si>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</si>
  <si>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</si>
  <si>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</si>
  <si>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</si>
  <si>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</si>
  <si>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</si>
  <si>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</si>
  <si>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</si>
  <si>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</si>
  <si>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</si>
  <si>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</si>
  <si>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</si>
  <si>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</si>
  <si>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</si>
  <si>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</si>
  <si>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</si>
  <si>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</si>
  <si>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</si>
  <si>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</si>
  <si>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</si>
  <si>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</si>
  <si>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</si>
  <si>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</si>
  <si>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</si>
  <si>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</si>
  <si>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</si>
  <si>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</si>
  <si>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</si>
  <si>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</si>
  <si>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</si>
  <si>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</si>
  <si>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</si>
  <si>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</si>
  <si>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</si>
  <si>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</si>
  <si>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</si>
  <si>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</si>
  <si>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</si>
  <si>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</si>
  <si>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</si>
  <si>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</si>
  <si>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</si>
  <si>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</si>
  <si>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</si>
  <si>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</si>
  <si>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</si>
  <si>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</si>
  <si>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</si>
  <si>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</si>
  <si>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</si>
  <si>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</si>
  <si>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</si>
  <si>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</si>
  <si>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</si>
  <si>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</si>
  <si>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</si>
  <si>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</si>
  <si>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</si>
  <si>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</si>
  <si>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</si>
  <si>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</si>
  <si>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</si>
  <si>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</si>
  <si>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</si>
  <si>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</si>
  <si>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</si>
  <si>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</si>
  <si>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</si>
  <si>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</si>
  <si>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</si>
  <si>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</si>
  <si>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</si>
  <si>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</si>
  <si>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</si>
  <si>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</si>
  <si>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</si>
  <si>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</si>
  <si>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</si>
  <si>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</si>
  <si>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</si>
  <si>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</si>
  <si>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</si>
  <si>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</si>
  <si>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</si>
  <si>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</si>
  <si>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</si>
  <si>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</si>
  <si>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</si>
  <si>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</si>
  <si>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</si>
  <si>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</si>
  <si>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</si>
  <si>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</si>
  <si>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</si>
  <si>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</si>
  <si>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</si>
  <si>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</si>
  <si>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</si>
  <si>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</si>
  <si>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</si>
  <si>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</si>
  <si>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</si>
  <si>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</si>
  <si>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</si>
  <si>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</si>
  <si>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</si>
  <si>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</si>
  <si>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</si>
  <si>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</si>
  <si>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</si>
  <si>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</si>
  <si>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</si>
  <si>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</si>
  <si>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</si>
  <si>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</si>
  <si>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</si>
  <si>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</si>
  <si>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</si>
  <si>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</si>
  <si>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</si>
  <si>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</si>
  <si>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</si>
  <si>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</si>
  <si>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</si>
  <si>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</si>
  <si>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</si>
  <si>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</si>
  <si>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</si>
  <si>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</si>
  <si>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</si>
  <si>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</si>
  <si>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</si>
  <si>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</si>
  <si>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</si>
  <si>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</si>
  <si>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</si>
  <si>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</si>
  <si>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</si>
  <si>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</si>
  <si>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</si>
  <si>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</si>
  <si>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</si>
  <si>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</si>
  <si>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</si>
  <si>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</si>
  <si>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</si>
  <si>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</si>
  <si>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</si>
  <si>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</si>
  <si>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</si>
  <si>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</si>
  <si>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</si>
  <si>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</si>
  <si>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</si>
  <si>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</si>
  <si>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</si>
  <si>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</si>
  <si>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</si>
  <si>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</si>
  <si>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</si>
  <si>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</si>
  <si>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</si>
  <si>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</si>
  <si>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</si>
  <si>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</si>
  <si>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</si>
  <si>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</si>
  <si>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</si>
  <si>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</si>
  <si>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</si>
  <si>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</si>
  <si>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</si>
  <si>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</si>
  <si>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</si>
  <si>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</si>
  <si>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</si>
  <si>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</si>
  <si>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</si>
  <si>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</si>
  <si>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</si>
  <si>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</si>
  <si>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</si>
  <si>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</si>
  <si>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</si>
  <si>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</si>
  <si>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</si>
  <si>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</si>
  <si>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</si>
  <si>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</si>
  <si>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</si>
  <si>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</si>
  <si>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</si>
  <si>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</si>
  <si>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</si>
  <si>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</si>
  <si>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</si>
  <si>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</si>
  <si>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</si>
  <si>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</si>
  <si>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</si>
  <si>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</si>
  <si>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</si>
  <si>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</si>
  <si>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</si>
  <si>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</si>
  <si>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</si>
  <si>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</si>
  <si>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</si>
  <si>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</si>
  <si>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</si>
  <si>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</si>
  <si>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</si>
  <si>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</si>
  <si>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</si>
  <si>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</si>
  <si>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</si>
  <si>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</si>
  <si>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</si>
  <si>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</si>
  <si>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</si>
  <si>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</si>
  <si>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</si>
  <si>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</si>
  <si>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</si>
  <si>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</si>
  <si>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</si>
  <si>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</si>
  <si>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</si>
  <si>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</si>
  <si>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</si>
  <si>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</si>
  <si>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</si>
  <si>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</si>
  <si>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</si>
  <si>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</si>
  <si>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</si>
  <si>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</si>
  <si>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</si>
  <si>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</si>
  <si>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</si>
  <si>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</si>
  <si>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</si>
  <si>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</si>
  <si>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</si>
  <si>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</si>
  <si>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</si>
  <si>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</si>
  <si>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</si>
  <si>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</si>
  <si>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</si>
  <si>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</si>
  <si>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</si>
  <si>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</si>
  <si>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</si>
  <si>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</si>
  <si>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</si>
  <si>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</si>
  <si>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</si>
  <si>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</si>
  <si>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</si>
  <si>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</si>
  <si>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</si>
  <si>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</si>
  <si>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</si>
  <si>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</si>
  <si>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</si>
  <si>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</si>
  <si>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</si>
  <si>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</si>
  <si>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</si>
  <si>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</si>
  <si>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</si>
  <si>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</si>
  <si>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</si>
  <si>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</si>
  <si>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</si>
  <si>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</si>
  <si>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</si>
  <si>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</si>
  <si>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</si>
  <si>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</si>
  <si>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</si>
  <si>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</si>
  <si>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</si>
  <si>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</si>
  <si>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</si>
  <si>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</si>
  <si>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</si>
  <si>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</si>
  <si>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</si>
  <si>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</si>
  <si>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</si>
  <si>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</si>
  <si>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</si>
  <si>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</si>
  <si>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</si>
  <si>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</si>
  <si>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</si>
  <si>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</si>
  <si>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</si>
  <si>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</si>
  <si>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</si>
  <si>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</si>
  <si>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</si>
  <si>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</si>
  <si>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</si>
  <si>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</si>
  <si>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</si>
  <si>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</si>
  <si>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</si>
  <si>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</si>
  <si>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</si>
  <si>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</si>
  <si>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</si>
  <si>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</si>
  <si>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</si>
  <si>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</si>
  <si>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</si>
  <si>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</si>
  <si>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</si>
  <si>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</si>
  <si>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</si>
  <si>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</si>
  <si>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</si>
  <si>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</si>
  <si>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</si>
  <si>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</si>
  <si>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</si>
  <si>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</si>
  <si>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</si>
  <si>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</si>
  <si>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</si>
  <si>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</si>
  <si>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</si>
  <si>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</si>
  <si>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</si>
  <si>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</si>
  <si>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</si>
  <si>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</si>
  <si>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</si>
  <si>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</si>
  <si>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</si>
  <si>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</si>
  <si>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</si>
  <si>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</si>
  <si>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</si>
  <si>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</si>
  <si>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</si>
  <si>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</si>
  <si>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</si>
  <si>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</si>
  <si>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</si>
  <si>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</si>
  <si>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</si>
  <si>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</si>
  <si>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</si>
  <si>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</si>
  <si>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</si>
  <si>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</si>
  <si>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</si>
  <si>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</si>
  <si>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</si>
  <si>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</si>
  <si>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</si>
  <si>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</si>
  <si>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</si>
  <si>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</si>
  <si>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</si>
  <si>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</si>
  <si>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</si>
  <si>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</si>
  <si>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</si>
  <si>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</si>
  <si>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</si>
  <si>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</si>
  <si>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</si>
  <si>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</si>
  <si>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</si>
  <si>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</si>
  <si>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</si>
  <si>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</si>
  <si>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</si>
  <si>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</si>
  <si>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</si>
  <si>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</si>
  <si>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</si>
  <si>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</si>
  <si>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</si>
  <si>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</si>
  <si>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</si>
  <si>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</si>
  <si>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</si>
  <si>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</si>
  <si>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</si>
  <si>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</si>
  <si>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</si>
  <si>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</si>
  <si>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</si>
  <si>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</si>
  <si>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</si>
  <si>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</si>
  <si>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</si>
  <si>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</si>
  <si>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</si>
  <si>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</si>
  <si>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</si>
  <si>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</si>
  <si>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</si>
  <si>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</si>
  <si>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</si>
  <si>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</si>
  <si>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</si>
  <si>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</si>
  <si>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</si>
  <si>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</si>
  <si>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</si>
  <si>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</si>
  <si>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</si>
  <si>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</si>
  <si>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</si>
  <si>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</si>
  <si>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</si>
  <si>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</si>
  <si>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</si>
  <si>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</si>
  <si>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</si>
  <si>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</si>
  <si>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</si>
  <si>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</si>
  <si>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</si>
  <si>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</si>
  <si>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</si>
  <si>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</si>
  <si>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</si>
  <si>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</si>
  <si>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</si>
  <si>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</si>
  <si>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</si>
  <si>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</si>
  <si>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</si>
  <si>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</si>
  <si>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</si>
  <si>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</si>
  <si>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</si>
  <si>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</si>
  <si>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</si>
  <si>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</si>
  <si>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</si>
  <si>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</si>
  <si>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</si>
  <si>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</si>
  <si>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</si>
  <si>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</si>
  <si>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</si>
  <si>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</si>
  <si>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</si>
  <si>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</si>
  <si>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</si>
  <si>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</si>
  <si>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</si>
  <si>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</si>
  <si>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</si>
  <si>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</si>
  <si>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</si>
  <si>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</si>
  <si>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</si>
  <si>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</si>
  <si>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</si>
  <si>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</si>
  <si>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</si>
  <si>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</si>
  <si>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</si>
  <si>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</si>
  <si>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</si>
  <si>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</si>
  <si>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</si>
  <si>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</si>
  <si>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</si>
  <si>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</si>
  <si>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</si>
  <si>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</si>
  <si>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</si>
  <si>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</si>
  <si>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</si>
  <si>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</si>
  <si>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</si>
  <si>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</si>
  <si>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</si>
  <si>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</si>
  <si>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</si>
  <si>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</si>
  <si>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</si>
  <si>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</si>
  <si>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</si>
  <si>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</si>
  <si>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</si>
  <si>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</si>
  <si>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</si>
  <si>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</si>
  <si>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</si>
  <si>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</si>
  <si>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</si>
  <si>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</si>
  <si>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</si>
  <si>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</si>
  <si>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</si>
  <si>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</si>
  <si>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</si>
  <si>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</si>
  <si>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</si>
  <si>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</si>
  <si>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</si>
  <si>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</si>
  <si>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</si>
  <si>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</si>
  <si>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</si>
  <si>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</si>
  <si>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</si>
  <si>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</si>
  <si>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</si>
  <si>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</si>
  <si>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</si>
  <si>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</si>
  <si>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</si>
  <si>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</si>
  <si>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</si>
  <si>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</si>
  <si>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</si>
  <si>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</si>
  <si>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</si>
  <si>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</si>
  <si>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</si>
  <si>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</si>
  <si>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</si>
  <si>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</si>
  <si>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</si>
  <si>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</si>
  <si>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</si>
  <si>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</si>
  <si>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</si>
  <si>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</si>
  <si>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</si>
  <si>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</si>
  <si>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</si>
  <si>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</si>
  <si>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</si>
  <si>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</si>
  <si>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</si>
  <si>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</si>
  <si>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</si>
  <si>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</si>
  <si>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</si>
  <si>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</si>
  <si>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</si>
  <si>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</si>
  <si>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</si>
  <si>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</si>
  <si>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</si>
  <si>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</si>
  <si>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</si>
  <si>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</si>
  <si>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</si>
  <si>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</si>
  <si>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</si>
  <si>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</si>
  <si>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</si>
  <si>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</si>
  <si>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</si>
  <si>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</si>
  <si>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</si>
  <si>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</si>
  <si>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</si>
  <si>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</si>
  <si>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</si>
  <si>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</si>
  <si>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</si>
  <si>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</si>
  <si>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</si>
  <si>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</si>
  <si>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</si>
  <si>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</si>
  <si>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</si>
  <si>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</si>
  <si>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</si>
  <si>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</si>
  <si>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</si>
  <si>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</si>
  <si>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</si>
  <si>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</si>
  <si>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</si>
  <si>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</si>
  <si>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</si>
  <si>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</si>
  <si>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</si>
  <si>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</si>
  <si>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</si>
  <si>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</si>
  <si>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</si>
  <si>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</si>
  <si>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</si>
  <si>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</si>
  <si>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</si>
  <si>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</si>
  <si>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</si>
  <si>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</si>
  <si>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</si>
  <si>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</si>
  <si>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</si>
  <si>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</si>
  <si>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</si>
  <si>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</si>
  <si>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</si>
  <si>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</si>
  <si>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</si>
  <si>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</si>
  <si>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</si>
  <si>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</si>
  <si>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</si>
  <si>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</si>
  <si>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</si>
  <si>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</si>
  <si>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</si>
  <si>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</si>
  <si>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</si>
  <si>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</si>
  <si>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</si>
  <si>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</si>
  <si>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</si>
  <si>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</si>
  <si>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</si>
  <si>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</si>
  <si>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</si>
  <si>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</si>
  <si>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</si>
  <si>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</si>
  <si>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</si>
  <si>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</si>
  <si>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</si>
  <si>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</si>
  <si>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</si>
  <si>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</si>
  <si>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</si>
  <si>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</si>
  <si>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</si>
  <si>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</si>
  <si>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</si>
  <si>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</si>
  <si>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</si>
  <si>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</si>
  <si>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</si>
  <si>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</si>
  <si>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</si>
  <si>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</si>
  <si>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</si>
  <si>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</si>
  <si>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</si>
  <si>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</si>
  <si>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</si>
  <si>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</si>
  <si>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</si>
  <si>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</si>
  <si>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</si>
  <si>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</si>
  <si>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</si>
  <si>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</si>
  <si>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</si>
  <si>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</si>
  <si>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</si>
  <si>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</si>
  <si>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</si>
  <si>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</si>
  <si>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</si>
  <si>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</si>
  <si>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</si>
  <si>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</si>
  <si>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</si>
  <si>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</si>
  <si>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</si>
  <si>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</si>
  <si>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</si>
  <si>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</si>
  <si>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</si>
  <si>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</si>
  <si>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</si>
  <si>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</si>
  <si>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</si>
  <si>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</si>
  <si>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</si>
  <si>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</si>
  <si>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</si>
  <si>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</si>
  <si>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</si>
  <si>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</si>
  <si>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</si>
  <si>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</si>
  <si>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</si>
  <si>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</si>
  <si>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</si>
  <si>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</si>
  <si>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</si>
  <si>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</si>
  <si>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</si>
  <si>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</si>
  <si>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</si>
  <si>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</si>
  <si>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</si>
  <si>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</si>
  <si>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</si>
  <si>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</si>
  <si>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</si>
  <si>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</si>
  <si>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</si>
  <si>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</si>
  <si>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</si>
  <si>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</si>
  <si>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</si>
  <si>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</si>
  <si>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</si>
  <si>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</si>
  <si>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</si>
  <si>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</si>
  <si>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</si>
  <si>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</si>
  <si>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</si>
  <si>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</si>
  <si>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</si>
  <si>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</si>
  <si>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</si>
  <si>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</si>
  <si>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</si>
  <si>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</si>
  <si>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</si>
  <si>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</si>
  <si>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</si>
  <si>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</si>
  <si>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</si>
  <si>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</si>
  <si>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</si>
  <si>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</si>
  <si>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</si>
  <si>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</si>
  <si>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</si>
  <si>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</si>
  <si>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</si>
  <si>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</si>
  <si>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</si>
  <si>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</si>
  <si>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</si>
  <si>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</si>
  <si>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</si>
  <si>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</si>
  <si>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</si>
  <si>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</si>
  <si>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</si>
  <si>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</si>
  <si>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</si>
  <si>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</si>
  <si>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</si>
  <si>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</si>
  <si>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</si>
  <si>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</si>
  <si>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</si>
  <si>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</si>
  <si>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</si>
  <si>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</si>
  <si>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</si>
  <si>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</si>
  <si>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</si>
  <si>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</si>
  <si>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</si>
  <si>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</si>
  <si>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</si>
  <si>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</si>
  <si>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</si>
  <si>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</si>
  <si>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</si>
  <si>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</si>
  <si>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</si>
  <si>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</si>
  <si>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</si>
  <si>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</si>
  <si>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</si>
  <si>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</si>
  <si>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</si>
  <si>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</si>
  <si>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</si>
  <si>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</si>
  <si>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</si>
  <si>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</si>
  <si>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</si>
  <si>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</si>
  <si>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</si>
  <si>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</si>
  <si>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</si>
  <si>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</si>
  <si>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</si>
  <si>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</si>
  <si>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</si>
  <si>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</si>
  <si>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</si>
  <si>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</si>
  <si>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</si>
  <si>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</si>
  <si>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</si>
  <si>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</si>
  <si>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</si>
  <si>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</si>
  <si>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</si>
  <si>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</si>
  <si>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</si>
  <si>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</si>
  <si>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</si>
  <si>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</si>
  <si>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</si>
  <si>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</si>
  <si>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</si>
  <si>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</si>
  <si>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</si>
  <si>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</si>
  <si>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</si>
  <si>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</si>
  <si>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</si>
  <si>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</si>
  <si>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</si>
  <si>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</si>
  <si>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</si>
  <si>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</si>
  <si>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</si>
  <si>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</si>
  <si>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</si>
  <si>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</si>
  <si>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</si>
  <si>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</si>
  <si>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</si>
  <si>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</si>
  <si>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</si>
  <si>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</si>
  <si>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</si>
  <si>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</si>
  <si>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</si>
  <si>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</si>
  <si>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</si>
  <si>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</si>
  <si>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</si>
  <si>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</si>
  <si>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</si>
  <si>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</si>
  <si>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</si>
  <si>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</si>
  <si>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</si>
  <si>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</si>
  <si>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</si>
  <si>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</si>
  <si>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</si>
  <si>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</si>
  <si>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</si>
  <si>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</si>
  <si>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</si>
  <si>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</si>
  <si>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</si>
  <si>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</si>
  <si>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</si>
  <si>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</si>
  <si>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</si>
  <si>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</si>
  <si>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</si>
  <si>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</si>
  <si>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</si>
  <si>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</si>
  <si>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</si>
  <si>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</si>
  <si>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</si>
  <si>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</si>
  <si>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</si>
  <si>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</si>
  <si>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</si>
  <si>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</si>
  <si>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</si>
  <si>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</si>
  <si>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</si>
  <si>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</si>
  <si>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</si>
  <si>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</si>
  <si>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</si>
  <si>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</si>
  <si>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</si>
  <si>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</si>
  <si>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</si>
  <si>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</si>
  <si>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</si>
  <si>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</si>
  <si>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</si>
  <si>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</si>
  <si>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</si>
  <si>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</si>
  <si>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</si>
  <si>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</si>
  <si>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</si>
  <si>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</si>
  <si>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</si>
  <si>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</si>
  <si>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</si>
  <si>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</si>
  <si>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</si>
  <si>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</si>
  <si>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</si>
  <si>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</si>
  <si>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</si>
  <si>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</si>
  <si>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</si>
  <si>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</si>
  <si>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</si>
  <si>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</si>
  <si>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</si>
  <si>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</si>
  <si>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</si>
  <si>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</si>
  <si>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</si>
  <si>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</si>
  <si>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</si>
  <si>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</si>
  <si>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</si>
  <si>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</si>
  <si>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</si>
  <si>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</si>
  <si>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</si>
  <si>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</si>
  <si>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</si>
  <si>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</si>
  <si>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</si>
  <si>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</si>
  <si>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</si>
  <si>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</si>
  <si>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</si>
  <si>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</si>
  <si>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</si>
  <si>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</si>
  <si>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</si>
  <si>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</si>
  <si>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</si>
  <si>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</si>
  <si>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</si>
  <si>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</si>
  <si>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</si>
  <si>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</si>
  <si>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</si>
  <si>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</si>
  <si>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</si>
  <si>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</si>
  <si>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</si>
  <si>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</si>
  <si>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</si>
  <si>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</si>
  <si>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</si>
  <si>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</si>
  <si>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</si>
  <si>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</si>
  <si>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</si>
  <si>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</si>
  <si>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</si>
  <si>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</si>
  <si>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</si>
  <si>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</si>
  <si>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</si>
  <si>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</si>
  <si>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</si>
  <si>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</si>
  <si>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</si>
  <si>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</si>
  <si>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</si>
  <si>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</si>
  <si>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</si>
  <si>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</si>
  <si>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</si>
  <si>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</si>
  <si>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</si>
  <si>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</si>
  <si>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</si>
  <si>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</si>
  <si>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</si>
  <si>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</si>
  <si>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</si>
  <si>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</si>
  <si>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</si>
  <si>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</si>
  <si>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</si>
  <si>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</si>
  <si>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</si>
  <si>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</si>
  <si>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</si>
  <si>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</si>
  <si>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</si>
  <si>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</si>
  <si>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</si>
  <si>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</si>
  <si>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</si>
  <si>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</si>
  <si>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</si>
  <si>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</si>
  <si>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</si>
  <si>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</si>
  <si>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</si>
  <si>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</si>
  <si>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</si>
  <si>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</si>
  <si>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</si>
  <si>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</si>
  <si>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</si>
  <si>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</si>
  <si>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</si>
  <si>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</si>
  <si>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</si>
  <si>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</si>
  <si>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</si>
  <si>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</si>
  <si>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</si>
  <si>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</si>
  <si>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</si>
  <si>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</si>
  <si>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</si>
  <si>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</si>
  <si>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</si>
  <si>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</si>
  <si>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</si>
  <si>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</si>
  <si>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</si>
  <si>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</si>
  <si>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</si>
  <si>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</si>
  <si>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</si>
  <si>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</si>
  <si>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</si>
  <si>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</si>
  <si>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</si>
  <si>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</si>
  <si>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</si>
  <si>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</si>
  <si>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</si>
  <si>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</si>
  <si>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</si>
  <si>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</si>
  <si>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</si>
  <si>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</si>
  <si>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</si>
  <si>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</si>
  <si>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</si>
  <si>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</si>
  <si>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</si>
  <si>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</si>
  <si>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</si>
  <si>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</si>
  <si>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</si>
  <si>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</si>
  <si>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</si>
  <si>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</si>
  <si>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</si>
  <si>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</si>
  <si>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</si>
  <si>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</si>
  <si>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</si>
  <si>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</si>
  <si>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</si>
  <si>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</si>
  <si>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</si>
  <si>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</si>
  <si>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</si>
  <si>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</si>
  <si>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</si>
  <si>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</si>
  <si>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</si>
  <si>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</si>
  <si>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</si>
  <si>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</si>
  <si>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</si>
  <si>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</si>
  <si>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</si>
  <si>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</si>
  <si>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</si>
  <si>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</si>
  <si>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</si>
  <si>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</si>
  <si>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</si>
  <si>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</si>
  <si>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</si>
  <si>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</si>
  <si>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</si>
  <si>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</si>
  <si>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</si>
  <si>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</si>
  <si>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</si>
  <si>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</si>
  <si>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</si>
  <si>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</si>
  <si>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</si>
  <si>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</si>
  <si>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</si>
  <si>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</si>
  <si>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</si>
  <si>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</si>
  <si>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</si>
  <si>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</si>
  <si>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</si>
  <si>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</si>
  <si>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</si>
  <si>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</si>
  <si>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</si>
  <si>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</si>
  <si>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</si>
  <si>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</si>
  <si>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</si>
  <si>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</si>
  <si>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</si>
  <si>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</si>
  <si>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</si>
  <si>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</si>
  <si>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</si>
  <si>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</si>
  <si>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</si>
  <si>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</si>
  <si>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</si>
  <si>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</si>
  <si>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</si>
  <si>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</si>
  <si>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</si>
  <si>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</si>
  <si>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</si>
  <si>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</si>
  <si>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</si>
  <si>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</si>
  <si>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</si>
  <si>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</si>
  <si>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</si>
  <si>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</si>
  <si>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</si>
  <si>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</si>
  <si>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</si>
  <si>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</si>
  <si>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</si>
  <si>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</si>
  <si>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</si>
  <si>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</si>
  <si>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</si>
  <si>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</si>
  <si>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</si>
  <si>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</si>
  <si>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</si>
  <si>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</si>
  <si>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</si>
  <si>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</si>
  <si>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</si>
  <si>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</si>
  <si>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</si>
  <si>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</si>
  <si>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</si>
  <si>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</si>
  <si>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</si>
  <si>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</si>
  <si>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</si>
  <si>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</si>
  <si>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</si>
  <si>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</si>
  <si>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</si>
  <si>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</si>
  <si>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</si>
  <si>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</si>
  <si>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</si>
  <si>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</si>
  <si>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</si>
  <si>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</si>
  <si>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</si>
  <si>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</si>
  <si>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</si>
  <si>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</si>
  <si>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</si>
  <si>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</si>
  <si>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</si>
  <si>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</si>
  <si>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</si>
  <si>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</si>
  <si>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</si>
  <si>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</si>
  <si>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</si>
  <si>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</si>
  <si>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</si>
  <si>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</si>
  <si>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</si>
  <si>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</si>
  <si>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</si>
  <si>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</si>
  <si>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</si>
  <si>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</si>
  <si>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</si>
  <si>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</si>
  <si>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</si>
  <si>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</si>
  <si>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</si>
  <si>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</si>
  <si>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</si>
  <si>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</si>
  <si>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</si>
  <si>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</si>
  <si>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</si>
  <si>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</si>
  <si>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</si>
  <si>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</si>
  <si>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</si>
  <si>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</si>
  <si>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</si>
  <si>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</si>
  <si>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</si>
  <si>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</si>
  <si>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</si>
  <si>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</si>
  <si>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</si>
  <si>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</si>
  <si>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</si>
  <si>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</si>
  <si>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</si>
  <si>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</si>
  <si>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</si>
  <si>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</si>
  <si>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</si>
  <si>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</si>
  <si>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</si>
  <si>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</si>
  <si>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</si>
  <si>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</si>
  <si>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</si>
  <si>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</si>
  <si>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</si>
  <si>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</si>
  <si>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</si>
  <si>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</si>
  <si>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</si>
  <si>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</si>
  <si>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</si>
  <si>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</si>
  <si>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</si>
  <si>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</si>
  <si>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</si>
  <si>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</si>
  <si>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</si>
  <si>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</si>
  <si>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</si>
  <si>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</si>
  <si>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</si>
  <si>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</si>
  <si>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</si>
  <si>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</si>
  <si>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</si>
  <si>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</si>
  <si>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</si>
  <si>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</si>
  <si>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</si>
  <si>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</si>
  <si>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</si>
  <si>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</si>
  <si>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</si>
  <si>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</si>
  <si>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</si>
  <si>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</si>
  <si>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</si>
  <si>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</si>
  <si>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</si>
  <si>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</si>
  <si>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</si>
  <si>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</si>
  <si>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</si>
  <si>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</si>
  <si>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</si>
  <si>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</si>
  <si>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</si>
  <si>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</si>
  <si>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</si>
  <si>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</si>
  <si>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</si>
  <si>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</si>
  <si>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</si>
  <si>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</si>
  <si>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</si>
  <si>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</si>
  <si>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</si>
  <si>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</si>
  <si>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</si>
  <si>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</si>
  <si>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</si>
  <si>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</si>
  <si>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</si>
  <si>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</si>
  <si>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</si>
  <si>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</si>
  <si>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</si>
  <si>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</si>
  <si>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</si>
  <si>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</si>
  <si>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</si>
  <si>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</si>
  <si>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</si>
  <si>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</si>
  <si>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</si>
  <si>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</si>
  <si>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</si>
  <si>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</si>
  <si>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</si>
  <si>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</si>
  <si>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</si>
  <si>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</si>
  <si>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</si>
  <si>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</si>
  <si>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</si>
  <si>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</si>
  <si>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</si>
  <si>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</si>
  <si>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</si>
  <si>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</si>
  <si>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</si>
  <si>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</si>
  <si>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</si>
  <si>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</si>
  <si>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</si>
  <si>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</si>
  <si>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</si>
  <si>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</si>
  <si>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</si>
  <si>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</si>
  <si>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</si>
  <si>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</si>
  <si>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</si>
  <si>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</si>
  <si>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</si>
  <si>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</si>
  <si>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</si>
  <si>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</si>
  <si>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</si>
  <si>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</si>
  <si>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</si>
  <si>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</si>
  <si>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</si>
  <si>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</si>
  <si>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</si>
  <si>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</si>
  <si>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</si>
  <si>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</si>
  <si>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</si>
  <si>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</si>
  <si>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</si>
  <si>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</si>
  <si>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</si>
  <si>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</si>
  <si>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</si>
  <si>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</si>
  <si>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</si>
  <si>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</si>
  <si>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</si>
  <si>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</si>
  <si>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</si>
  <si>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</si>
  <si>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</si>
  <si>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</si>
  <si>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</si>
  <si>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</si>
  <si>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</si>
  <si>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</si>
  <si>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</si>
  <si>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</si>
  <si>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</si>
  <si>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</si>
  <si>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</si>
  <si>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</si>
  <si>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</si>
  <si>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</si>
  <si>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</si>
  <si>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</si>
  <si>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</si>
  <si>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</si>
  <si>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</si>
  <si>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</si>
  <si>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</si>
  <si>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</si>
  <si>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</si>
  <si>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</si>
  <si>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</si>
  <si>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</si>
  <si>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</si>
  <si>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</si>
  <si>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</si>
  <si>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</si>
  <si>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</si>
  <si>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</si>
  <si>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</si>
  <si>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</si>
  <si>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</si>
  <si>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</si>
  <si>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</si>
  <si>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</si>
  <si>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</si>
  <si>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</si>
  <si>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</si>
  <si>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</si>
  <si>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</si>
  <si>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</si>
  <si>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</si>
  <si>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</si>
  <si>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</si>
  <si>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</si>
  <si>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</si>
  <si>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</si>
  <si>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</si>
  <si>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</si>
  <si>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</si>
  <si>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</si>
  <si>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</si>
  <si>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</si>
  <si>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</si>
  <si>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</si>
  <si>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</si>
  <si>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</si>
  <si>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</si>
  <si>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</si>
  <si>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</si>
  <si>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</si>
  <si>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</si>
  <si>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</si>
  <si>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</si>
  <si>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</si>
  <si>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</si>
  <si>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</si>
  <si>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</si>
  <si>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</si>
  <si>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</si>
  <si>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</si>
  <si>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</si>
  <si>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</si>
  <si>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</si>
  <si>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</si>
  <si>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</si>
  <si>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</si>
  <si>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</si>
  <si>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</si>
  <si>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</si>
  <si>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</si>
  <si>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</si>
  <si>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</si>
  <si>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</si>
  <si>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</si>
  <si>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</si>
  <si>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</si>
  <si>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</si>
  <si>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</si>
  <si>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</si>
  <si>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</si>
  <si>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</si>
  <si>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</si>
  <si>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</si>
  <si>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</si>
  <si>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</si>
  <si>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</si>
  <si>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</si>
  <si>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</si>
  <si>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</si>
  <si>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</si>
  <si>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</si>
  <si>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</si>
  <si>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</si>
  <si>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</si>
  <si>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</si>
  <si>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</si>
  <si>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</si>
  <si>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</si>
  <si>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</si>
  <si>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</si>
  <si>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</si>
  <si>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</si>
  <si>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</si>
  <si>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</si>
  <si>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</si>
  <si>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</si>
  <si>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</si>
  <si>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</si>
  <si>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</si>
  <si>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</si>
  <si>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</si>
  <si>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</si>
  <si>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</si>
  <si>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</si>
  <si>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</si>
  <si>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</si>
  <si>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</si>
  <si>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</si>
  <si>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</si>
  <si>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</si>
  <si>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</si>
  <si>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</si>
  <si>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</si>
  <si>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</si>
  <si>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</si>
  <si>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</si>
  <si>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</si>
  <si>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</si>
  <si>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</si>
  <si>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</si>
  <si>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</si>
  <si>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</si>
  <si>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</si>
  <si>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</si>
  <si>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</si>
  <si>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</si>
  <si>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</si>
  <si>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</si>
  <si>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</si>
  <si>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</si>
  <si>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</si>
  <si>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</si>
  <si>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</si>
  <si>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</si>
  <si>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</si>
  <si>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</si>
  <si>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</si>
  <si>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</si>
  <si>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</si>
  <si>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</si>
  <si>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</si>
  <si>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</si>
  <si>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</si>
  <si>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</si>
  <si>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</si>
  <si>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</si>
  <si>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</si>
  <si>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</si>
  <si>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</si>
  <si>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</si>
  <si>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</si>
  <si>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</si>
  <si>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</si>
  <si>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</si>
  <si>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</si>
  <si>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</si>
  <si>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</si>
  <si>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</si>
  <si>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</si>
  <si>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</si>
  <si>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</si>
  <si>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</si>
  <si>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</si>
  <si>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</si>
  <si>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</si>
  <si>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</si>
  <si>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</si>
  <si>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</si>
  <si>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</si>
  <si>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</si>
  <si>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</si>
  <si>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</si>
  <si>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</si>
  <si>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</si>
  <si>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</si>
  <si>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</si>
  <si>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</si>
  <si>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</si>
  <si>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</si>
  <si>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</si>
  <si>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</si>
  <si>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</si>
  <si>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</si>
  <si>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</si>
  <si>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</si>
  <si>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</si>
  <si>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</si>
  <si>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</si>
  <si>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</si>
  <si>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</si>
  <si>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</si>
  <si>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</si>
  <si>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</si>
  <si>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</si>
  <si>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</si>
  <si>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</si>
  <si>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</si>
  <si>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</si>
  <si>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</si>
  <si>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</si>
  <si>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</si>
  <si>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</si>
  <si>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</si>
  <si>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</si>
  <si>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</si>
  <si>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</si>
  <si>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</si>
  <si>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</si>
  <si>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</si>
  <si>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</si>
  <si>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</si>
  <si>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</si>
  <si>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</si>
  <si>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</si>
  <si>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</si>
  <si>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</si>
  <si>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</si>
  <si>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</si>
  <si>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</si>
  <si>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</si>
  <si>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</si>
  <si>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</si>
  <si>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</si>
  <si>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</si>
  <si>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</si>
  <si>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</si>
  <si>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</si>
  <si>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</si>
  <si>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</si>
  <si>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</si>
  <si>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</si>
  <si>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</si>
  <si>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</si>
  <si>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</si>
  <si>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</si>
  <si>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</si>
  <si>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</si>
  <si>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</si>
  <si>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</si>
  <si>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</si>
  <si>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</si>
  <si>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</si>
  <si>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</si>
  <si>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</si>
  <si>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</si>
  <si>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</si>
  <si>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</si>
  <si>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</si>
  <si>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</si>
  <si>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</si>
  <si>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</si>
  <si>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</si>
  <si>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</si>
  <si>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</si>
  <si>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</si>
  <si>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</si>
  <si>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</si>
  <si>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</si>
  <si>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</si>
  <si>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</si>
  <si>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</si>
  <si>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</si>
  <si>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</si>
  <si>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</si>
  <si>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</si>
  <si>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</si>
  <si>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</si>
  <si>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</si>
  <si>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</si>
  <si>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</si>
  <si>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</si>
  <si>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</si>
  <si>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</si>
  <si>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</si>
  <si>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</si>
  <si>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</si>
  <si>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</si>
  <si>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</si>
  <si>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</si>
  <si>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</si>
  <si>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</si>
  <si>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</si>
  <si>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</si>
  <si>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</si>
  <si>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</si>
  <si>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</si>
  <si>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</si>
  <si>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</si>
  <si>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</si>
  <si>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</si>
  <si>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</si>
  <si>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</si>
  <si>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</si>
  <si>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</si>
  <si>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</si>
  <si>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</si>
  <si>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</si>
  <si>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</si>
  <si>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</si>
  <si>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</si>
  <si>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</si>
  <si>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</si>
  <si>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</si>
  <si>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</si>
  <si>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</si>
  <si>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</si>
  <si>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</si>
  <si>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</si>
  <si>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</si>
  <si>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</si>
  <si>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</si>
  <si>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</si>
  <si>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</si>
  <si>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</si>
  <si>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</si>
  <si>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</si>
  <si>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</si>
  <si>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</si>
  <si>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</si>
  <si>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</si>
  <si>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</si>
  <si>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</si>
  <si>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</si>
  <si>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</si>
  <si>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</si>
  <si>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</si>
  <si>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</si>
  <si>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</si>
  <si>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</si>
  <si>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</si>
  <si>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</si>
  <si>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</si>
  <si>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</si>
  <si>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</si>
  <si>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</si>
  <si>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</si>
  <si>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</si>
  <si>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</si>
  <si>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</si>
  <si>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</si>
  <si>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</si>
  <si>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</si>
  <si>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</si>
  <si>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</si>
  <si>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</si>
  <si>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</si>
  <si>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</si>
  <si>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</si>
  <si>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</si>
  <si>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</si>
  <si>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</si>
  <si>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</si>
  <si>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</si>
  <si>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</si>
  <si>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</si>
  <si>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</si>
  <si>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</si>
  <si>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</si>
  <si>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</si>
  <si>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</si>
  <si>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</si>
  <si>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</si>
  <si>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</si>
  <si>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</si>
  <si>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</si>
  <si>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</si>
  <si>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</si>
  <si>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</si>
  <si>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</si>
  <si>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</si>
  <si>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</si>
  <si>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</si>
  <si>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</si>
  <si>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</si>
  <si>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</si>
  <si>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</si>
  <si>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</si>
  <si>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</si>
  <si>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</si>
  <si>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</si>
  <si>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</si>
  <si>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</si>
  <si>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</si>
  <si>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</si>
  <si>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</si>
  <si>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</si>
  <si>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</si>
  <si>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</si>
  <si>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</si>
  <si>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</si>
  <si>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</si>
  <si>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</si>
  <si>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</si>
  <si>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</si>
  <si>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</si>
  <si>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</si>
  <si>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</si>
  <si>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</si>
  <si>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</si>
  <si>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</si>
  <si>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</si>
  <si>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</si>
  <si>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</si>
  <si>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</si>
  <si>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</si>
  <si>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</si>
  <si>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</si>
  <si>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</si>
  <si>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</si>
  <si>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</si>
  <si>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</si>
  <si>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</si>
  <si>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</si>
  <si>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</si>
  <si>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</si>
  <si>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</si>
  <si>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</si>
  <si>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</si>
  <si>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</si>
  <si>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</si>
  <si>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</si>
  <si>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</si>
  <si>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</si>
  <si>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</si>
  <si>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</si>
  <si>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</si>
  <si>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</si>
  <si>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</si>
  <si>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</si>
  <si>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</si>
  <si>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</si>
  <si>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</si>
  <si>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</si>
  <si>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</si>
  <si>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</si>
  <si>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</si>
  <si>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</si>
  <si>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</si>
  <si>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</si>
  <si>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</si>
  <si>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</si>
  <si>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</si>
  <si>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</si>
  <si>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</si>
  <si>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</si>
  <si>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</si>
  <si>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</si>
  <si>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</si>
  <si>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</si>
  <si>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</si>
  <si>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</si>
  <si>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</si>
  <si>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</si>
  <si>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</si>
  <si>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</si>
  <si>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</si>
  <si>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</si>
  <si>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</si>
  <si>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</si>
  <si>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</si>
  <si>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</si>
  <si>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</si>
  <si>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</si>
  <si>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</si>
  <si>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</si>
  <si>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</si>
  <si>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</si>
  <si>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</si>
  <si>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</si>
  <si>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</si>
  <si>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</si>
  <si>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</si>
  <si>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</si>
  <si>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</si>
  <si>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</si>
  <si>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</si>
  <si>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</si>
  <si>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</si>
  <si>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</si>
  <si>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</si>
  <si>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</si>
  <si>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</si>
  <si>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</si>
  <si>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</si>
  <si>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</si>
  <si>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</si>
  <si>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</si>
  <si>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</si>
  <si>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</si>
  <si>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</si>
  <si>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</si>
  <si>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</si>
  <si>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</si>
  <si>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</si>
  <si>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</si>
  <si>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</si>
  <si>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</si>
  <si>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</si>
  <si>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</si>
  <si>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</si>
  <si>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</si>
  <si>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</si>
  <si>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</si>
  <si>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</si>
  <si>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</si>
  <si>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</si>
  <si>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</si>
  <si>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</si>
  <si>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</si>
  <si>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</si>
  <si>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</si>
  <si>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</si>
  <si>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</si>
  <si>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</si>
  <si>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</si>
  <si>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</si>
  <si>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</si>
  <si>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</si>
  <si>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</si>
  <si>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</si>
  <si>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</si>
  <si>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</si>
  <si>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</si>
  <si>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</si>
  <si>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</si>
  <si>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</si>
  <si>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</si>
  <si>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</si>
  <si>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</si>
  <si>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</si>
  <si>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</si>
  <si>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</si>
  <si>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</si>
  <si>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</si>
  <si>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</si>
  <si>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</si>
  <si>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</si>
  <si>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</si>
  <si>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</si>
  <si>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</si>
  <si>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</si>
  <si>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</si>
  <si>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</si>
  <si>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</si>
  <si>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</si>
  <si>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</si>
  <si>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</si>
  <si>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</si>
  <si>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</si>
  <si>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</si>
  <si>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</si>
  <si>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</si>
  <si>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</si>
  <si>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</si>
  <si>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</si>
  <si>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</si>
  <si>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</si>
  <si>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</si>
  <si>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</si>
  <si>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</si>
  <si>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</si>
  <si>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</si>
  <si>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</si>
  <si>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</si>
  <si>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</si>
  <si>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</si>
  <si>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</si>
  <si>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</si>
  <si>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</si>
  <si>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</si>
  <si>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</si>
  <si>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</si>
  <si>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</si>
  <si>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</si>
  <si>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</si>
  <si>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</si>
  <si>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</si>
  <si>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</si>
  <si>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</si>
  <si>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</si>
  <si>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</si>
  <si>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</si>
  <si>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</si>
  <si>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</si>
  <si>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</si>
  <si>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</si>
  <si>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</si>
  <si>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</si>
  <si>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</si>
  <si>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</si>
  <si>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</si>
  <si>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</si>
  <si>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</si>
  <si>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</si>
  <si>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</si>
  <si>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</si>
  <si>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</si>
  <si>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</si>
  <si>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</si>
  <si>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</si>
  <si>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</si>
  <si>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</si>
  <si>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</si>
  <si>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</si>
  <si>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</si>
  <si>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</si>
  <si>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</si>
  <si>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</si>
  <si>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</si>
  <si>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</si>
  <si>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</si>
  <si>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</si>
  <si>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</si>
  <si>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</si>
  <si>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</si>
  <si>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</si>
  <si>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</si>
  <si>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</si>
  <si>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</si>
  <si>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</si>
  <si>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</si>
  <si>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</si>
  <si>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</si>
  <si>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</si>
  <si>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</si>
  <si>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</si>
  <si>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</si>
  <si>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</si>
  <si>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</si>
  <si>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</si>
  <si>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</si>
  <si>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</si>
  <si>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</si>
  <si>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</si>
  <si>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</si>
  <si>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</si>
  <si>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</si>
  <si>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</si>
  <si>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</si>
  <si>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</si>
  <si>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</si>
  <si>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</si>
  <si>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</si>
  <si>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</si>
  <si>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</si>
  <si>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</si>
  <si>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</si>
  <si>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</si>
  <si>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</si>
  <si>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</si>
  <si>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</si>
  <si>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</si>
  <si>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</si>
  <si>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</si>
  <si>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</si>
  <si>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</si>
  <si>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</si>
  <si>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</si>
  <si>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</si>
  <si>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</si>
  <si>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</si>
  <si>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</si>
  <si>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</si>
  <si>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</si>
  <si>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</si>
  <si>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</si>
  <si>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</si>
  <si>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</si>
  <si>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</si>
  <si>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</si>
  <si>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</si>
  <si>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</si>
  <si>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</si>
  <si>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</si>
  <si>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</si>
  <si>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</si>
  <si>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</si>
  <si>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</si>
  <si>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</si>
  <si>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</si>
  <si>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</si>
  <si>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</si>
  <si>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</si>
  <si>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</si>
  <si>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</si>
  <si>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</si>
  <si>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</si>
  <si>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</si>
  <si>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</si>
  <si>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</si>
  <si>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</si>
  <si>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</si>
  <si>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</si>
  <si>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</si>
  <si>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</si>
  <si>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</si>
  <si>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</si>
  <si>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</si>
  <si>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</si>
  <si>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</si>
  <si>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</si>
  <si>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</si>
  <si>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</si>
  <si>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</si>
  <si>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</si>
  <si>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</si>
  <si>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</si>
  <si>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</si>
  <si>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</si>
  <si>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</si>
  <si>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</si>
  <si>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</si>
  <si>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</si>
  <si>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</si>
  <si>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</si>
  <si>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</si>
  <si>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</si>
  <si>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</si>
  <si>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</si>
  <si>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</si>
  <si>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</si>
  <si>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</si>
  <si>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</si>
  <si>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</si>
  <si>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</si>
  <si>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</si>
  <si>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</si>
  <si>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</si>
  <si>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</si>
  <si>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</si>
  <si>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</si>
  <si>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</si>
  <si>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</si>
  <si>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</si>
  <si>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</si>
  <si>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</si>
  <si>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</si>
  <si>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</si>
  <si>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</si>
  <si>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</si>
  <si>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</si>
  <si>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</si>
  <si>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</si>
  <si>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</si>
  <si>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</si>
  <si>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</si>
  <si>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</si>
  <si>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</si>
  <si>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</si>
  <si>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</si>
  <si>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</si>
  <si>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</si>
  <si>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</si>
  <si>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</si>
  <si>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</si>
  <si>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</si>
  <si>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</si>
  <si>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</si>
  <si>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</si>
  <si>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</si>
  <si>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</si>
  <si>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</si>
  <si>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</si>
  <si>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</si>
  <si>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</si>
  <si>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</si>
  <si>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</si>
  <si>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</si>
  <si>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</si>
  <si>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</si>
  <si>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</si>
  <si>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</si>
  <si>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</si>
  <si>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</si>
  <si>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</si>
  <si>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</si>
  <si>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</si>
  <si>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</si>
  <si>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</si>
  <si>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</si>
  <si>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</si>
  <si>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</si>
  <si>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</si>
  <si>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</si>
  <si>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</si>
  <si>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</si>
  <si>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</si>
  <si>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</si>
  <si>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</si>
  <si>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</si>
  <si>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</si>
  <si>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</si>
  <si>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</si>
  <si>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</si>
  <si>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</si>
  <si>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</si>
  <si>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</si>
  <si>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</si>
  <si>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</si>
  <si>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</si>
  <si>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</si>
  <si>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</si>
  <si>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</si>
  <si>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</si>
  <si>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</si>
  <si>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</si>
  <si>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</si>
  <si>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</si>
  <si>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</si>
  <si>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</si>
  <si>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</si>
  <si>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</si>
  <si>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</si>
  <si>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</si>
  <si>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</si>
  <si>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</si>
  <si>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</si>
  <si>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</si>
  <si>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</si>
  <si>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</si>
  <si>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</si>
  <si>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</si>
  <si>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</si>
  <si>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</si>
  <si>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</si>
  <si>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</si>
  <si>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</si>
  <si>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</si>
  <si>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</si>
  <si>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</si>
  <si>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</si>
  <si>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</si>
  <si>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</si>
  <si>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</si>
  <si>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</si>
  <si>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</si>
  <si>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</si>
  <si>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</si>
  <si>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</si>
  <si>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</si>
  <si>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</si>
  <si>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</si>
  <si>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</si>
  <si>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</si>
  <si>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</si>
  <si>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</si>
  <si>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</si>
  <si>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</si>
  <si>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</si>
  <si>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</si>
  <si>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</si>
  <si>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</si>
  <si>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</si>
  <si>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</si>
  <si>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</si>
  <si>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</si>
  <si>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</si>
  <si>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</si>
  <si>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</si>
  <si>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</si>
  <si>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</si>
  <si>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</si>
  <si>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</si>
  <si>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</si>
  <si>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</si>
  <si>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</si>
  <si>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</si>
  <si>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</si>
  <si>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</si>
  <si>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</si>
  <si>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</si>
  <si>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</si>
  <si>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</si>
  <si>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</si>
  <si>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</si>
  <si>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</si>
  <si>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</si>
  <si>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</si>
  <si>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</si>
  <si>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</si>
  <si>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</si>
  <si>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</si>
  <si>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</si>
  <si>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</si>
  <si>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</si>
  <si>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</si>
  <si>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</si>
  <si>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</si>
  <si>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</si>
  <si>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</si>
  <si>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</si>
  <si>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</si>
  <si>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</si>
  <si>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</si>
  <si>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</si>
  <si>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</si>
  <si>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</si>
  <si>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</si>
  <si>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</si>
  <si>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</si>
  <si>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</si>
  <si>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</si>
  <si>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</si>
  <si>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</si>
  <si>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</si>
  <si>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</si>
  <si>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</si>
  <si>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</si>
  <si>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</si>
  <si>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</si>
  <si>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</si>
  <si>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</si>
  <si>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</si>
  <si>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</si>
  <si>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</si>
  <si>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</si>
  <si>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</si>
  <si>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</si>
  <si>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</si>
  <si>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</si>
  <si>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</si>
  <si>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</si>
  <si>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</si>
  <si>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</si>
  <si>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</si>
  <si>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</si>
  <si>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</si>
  <si>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</si>
  <si>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</si>
  <si>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</si>
  <si>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</si>
  <si>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</si>
  <si>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</si>
  <si>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</si>
  <si>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</si>
  <si>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</si>
  <si>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</si>
  <si>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</si>
  <si>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</si>
  <si>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</si>
  <si>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</si>
  <si>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</si>
  <si>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</si>
  <si>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</si>
  <si>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</si>
  <si>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</si>
  <si>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</si>
  <si>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</si>
  <si>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</si>
  <si>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</si>
  <si>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</si>
  <si>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</si>
  <si>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</si>
  <si>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</si>
  <si>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</si>
  <si>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</si>
  <si>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</si>
  <si>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</si>
  <si>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</si>
  <si>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</si>
  <si>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</si>
  <si>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</si>
  <si>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</si>
  <si>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</si>
  <si>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</si>
  <si>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</si>
  <si>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</si>
  <si>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</si>
  <si>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</si>
  <si>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</si>
  <si>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</si>
  <si>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</si>
  <si>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</si>
  <si>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</si>
  <si>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</si>
  <si>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</si>
  <si>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</si>
  <si>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</si>
  <si>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</si>
  <si>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</si>
  <si>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</si>
  <si>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</si>
  <si>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</si>
  <si>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</si>
  <si>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</si>
  <si>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</si>
  <si>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</si>
  <si>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</si>
  <si>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</si>
  <si>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</si>
  <si>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</si>
  <si>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</si>
  <si>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</si>
  <si>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</si>
  <si>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</si>
  <si>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</si>
  <si>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</si>
  <si>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</si>
  <si>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</si>
  <si>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</si>
  <si>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</si>
  <si>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</si>
  <si>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</si>
  <si>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</si>
  <si>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</si>
  <si>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</si>
  <si>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</si>
  <si>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</si>
  <si>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</si>
  <si>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</si>
  <si>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</si>
  <si>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</si>
  <si>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</si>
  <si>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</si>
  <si>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</si>
  <si>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</si>
  <si>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</si>
  <si>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</si>
  <si>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</si>
  <si>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</si>
  <si>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</si>
  <si>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</si>
  <si>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</si>
  <si>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</si>
  <si>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</si>
  <si>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</si>
  <si>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</si>
  <si>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</si>
  <si>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</si>
  <si>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</si>
  <si>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</si>
  <si>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</si>
  <si>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</si>
  <si>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</si>
  <si>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</si>
  <si>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</si>
  <si>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</si>
  <si>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</si>
  <si>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</si>
  <si>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</si>
  <si>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</si>
  <si>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</si>
  <si>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</si>
  <si>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</si>
  <si>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</si>
  <si>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</si>
  <si>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</si>
  <si>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</si>
  <si>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</si>
  <si>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</si>
  <si>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</si>
  <si>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</si>
  <si>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</si>
  <si>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</si>
  <si>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</si>
  <si>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</si>
  <si>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</si>
  <si>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</si>
  <si>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</si>
  <si>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</si>
  <si>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</si>
  <si>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</si>
  <si>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</si>
  <si>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</si>
  <si>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</si>
  <si>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</si>
  <si>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</si>
  <si>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</si>
  <si>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</si>
  <si>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</si>
  <si>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</si>
  <si>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</si>
  <si>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</si>
  <si>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</si>
  <si>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</si>
  <si>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</si>
  <si>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</si>
  <si>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</si>
  <si>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</si>
  <si>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</si>
  <si>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</si>
  <si>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</si>
  <si>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</si>
  <si>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</si>
  <si>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</si>
  <si>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</si>
  <si>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</si>
  <si>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</si>
  <si>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</si>
  <si>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</si>
  <si>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</si>
  <si>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</si>
  <si>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</si>
  <si>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</si>
  <si>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</si>
  <si>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</si>
  <si>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</si>
  <si>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</si>
  <si>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</si>
  <si>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</si>
  <si>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</si>
  <si>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</si>
  <si>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</si>
  <si>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</si>
  <si>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</si>
  <si>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</si>
  <si>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</si>
  <si>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</si>
  <si>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</si>
  <si>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</si>
  <si>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</si>
  <si>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</si>
  <si>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</si>
  <si>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</si>
  <si>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</si>
  <si>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</si>
  <si>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</si>
  <si>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</si>
  <si>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</si>
  <si>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</si>
  <si>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</si>
  <si>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</si>
  <si>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</si>
  <si>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</si>
  <si>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</si>
  <si>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</si>
  <si>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</si>
  <si>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</si>
  <si>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</si>
  <si>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</si>
  <si>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</si>
  <si>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</si>
  <si>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</si>
  <si>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</si>
  <si>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</si>
  <si>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</si>
  <si>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</si>
  <si>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</si>
  <si>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</si>
  <si>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</si>
  <si>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</si>
  <si>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</si>
  <si>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</si>
  <si>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</si>
  <si>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</si>
  <si>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</si>
  <si>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</si>
  <si>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</si>
  <si>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</si>
  <si>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</si>
  <si>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</si>
  <si>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</si>
  <si>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</si>
  <si>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</si>
  <si>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</si>
  <si>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</si>
  <si>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</si>
  <si>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</si>
  <si>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</si>
  <si>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</si>
  <si>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</si>
  <si>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</si>
  <si>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</si>
  <si>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</si>
  <si>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</si>
  <si>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</si>
  <si>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</si>
  <si>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</si>
  <si>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</si>
  <si>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</si>
  <si>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</si>
  <si>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</si>
  <si>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</si>
  <si>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</si>
  <si>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</si>
  <si>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</si>
  <si>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</si>
  <si>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</si>
  <si>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</si>
  <si>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</si>
  <si>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</si>
  <si>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</si>
  <si>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</si>
  <si>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</si>
  <si>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</si>
  <si>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</si>
  <si>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</si>
  <si>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</si>
  <si>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</si>
  <si>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</si>
  <si>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</si>
  <si>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</si>
  <si>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</si>
  <si>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</si>
  <si>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</si>
  <si>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</si>
  <si>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</si>
  <si>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</si>
  <si>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</si>
  <si>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</si>
  <si>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</si>
  <si>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</si>
  <si>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</si>
  <si>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</si>
  <si>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</si>
  <si>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</si>
  <si>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</si>
  <si>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</si>
  <si>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</si>
  <si>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</si>
  <si>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</si>
  <si>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</si>
  <si>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</si>
  <si>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</si>
  <si>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</si>
  <si>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</si>
  <si>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</si>
  <si>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</si>
  <si>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</si>
  <si>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</si>
  <si>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</si>
  <si>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</si>
  <si>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</si>
  <si>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</si>
  <si>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</si>
  <si>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</si>
  <si>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</si>
  <si>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</si>
  <si>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</si>
  <si>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</si>
  <si>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</si>
  <si>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</si>
  <si>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</si>
  <si>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</si>
  <si>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</si>
  <si>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</si>
  <si>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</si>
  <si>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</si>
  <si>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</si>
  <si>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</si>
  <si>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</si>
  <si>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</si>
  <si>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</si>
  <si>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</si>
  <si>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</si>
  <si>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</si>
  <si>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</si>
  <si>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</si>
  <si>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</si>
  <si>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</si>
  <si>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</si>
  <si>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</si>
  <si>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</si>
  <si>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</si>
  <si>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</si>
  <si>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</si>
  <si>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</si>
  <si>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</si>
  <si>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</si>
  <si>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</si>
  <si>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</si>
  <si>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</si>
  <si>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</si>
  <si>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</si>
  <si>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</si>
  <si>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</si>
  <si>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</si>
  <si>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</si>
  <si>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</si>
  <si>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</si>
  <si>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</si>
  <si>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</si>
  <si>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</si>
  <si>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</si>
  <si>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</si>
  <si>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</si>
  <si>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</si>
  <si>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</si>
  <si>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</si>
  <si>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</si>
  <si>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</si>
  <si>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</si>
  <si>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</si>
  <si>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</si>
  <si>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</si>
  <si>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</si>
  <si>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</si>
  <si>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</si>
  <si>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</si>
  <si>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</si>
  <si>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</si>
  <si>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</si>
  <si>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</si>
  <si>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</si>
  <si>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</si>
  <si>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</si>
  <si>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</si>
  <si>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</si>
  <si>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</si>
  <si>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</si>
  <si>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</si>
  <si>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</si>
  <si>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</si>
  <si>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</si>
  <si>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</si>
  <si>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</si>
  <si>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</si>
  <si>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</si>
  <si>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</si>
  <si>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</si>
  <si>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</si>
  <si>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</si>
  <si>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</si>
  <si>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</si>
  <si>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</si>
  <si>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</si>
  <si>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</si>
  <si>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</si>
  <si>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</si>
  <si>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</si>
  <si>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</si>
  <si>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</si>
  <si>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</si>
  <si>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</si>
  <si>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</si>
  <si>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</si>
  <si>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</si>
  <si>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</si>
  <si>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</si>
  <si>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</si>
  <si>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</si>
  <si>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</si>
  <si>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</si>
  <si>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</si>
  <si>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</si>
  <si>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</si>
  <si>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</si>
  <si>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</si>
  <si>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</si>
  <si>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</si>
  <si>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</si>
  <si>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</si>
  <si>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</si>
  <si>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</si>
  <si>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</si>
  <si>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</si>
  <si>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</si>
  <si>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</si>
  <si>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</si>
  <si>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</si>
  <si>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</si>
  <si>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</si>
  <si>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</si>
  <si>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</si>
  <si>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</si>
  <si>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</si>
  <si>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</si>
  <si>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</si>
  <si>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</si>
  <si>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</si>
  <si>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</si>
  <si>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</si>
  <si>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</si>
  <si>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</si>
  <si>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</si>
  <si>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</si>
  <si>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</si>
  <si>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</si>
  <si>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</si>
  <si>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</si>
  <si>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</si>
  <si>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</si>
  <si>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</si>
  <si>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</si>
  <si>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</si>
  <si>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</si>
  <si>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</si>
  <si>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</si>
  <si>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</si>
  <si>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</si>
  <si>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</si>
  <si>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</si>
  <si>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</si>
  <si>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</si>
  <si>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</si>
  <si>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</si>
  <si>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</si>
  <si>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</si>
  <si>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</si>
  <si>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</si>
  <si>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</si>
  <si>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</si>
  <si>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</si>
  <si>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</si>
  <si>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</si>
  <si>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</si>
  <si>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</si>
  <si>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</si>
  <si>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</si>
  <si>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</si>
  <si>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</si>
  <si>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</si>
  <si>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</si>
  <si>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</si>
  <si>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</si>
  <si>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</si>
  <si>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</si>
  <si>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</si>
  <si>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</si>
  <si>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</si>
  <si>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</si>
  <si>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</si>
  <si>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</si>
  <si>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</si>
  <si>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</si>
  <si>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</si>
  <si>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</si>
  <si>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</si>
  <si>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</si>
  <si>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</si>
  <si>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</si>
  <si>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</si>
  <si>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</si>
  <si>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</si>
  <si>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</si>
  <si>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</si>
  <si>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</si>
  <si>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</si>
  <si>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</si>
  <si>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</si>
  <si>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</si>
  <si>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</si>
  <si>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</si>
  <si>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</si>
  <si>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</si>
  <si>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</si>
  <si>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</si>
  <si>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</si>
  <si>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</si>
  <si>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</si>
  <si>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</si>
  <si>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</si>
  <si>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</si>
  <si>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</si>
  <si>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</si>
  <si>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</si>
  <si>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</si>
  <si>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</si>
  <si>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</si>
  <si>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</si>
  <si>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</si>
  <si>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</si>
  <si>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</si>
  <si>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</si>
  <si>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</si>
  <si>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</si>
  <si>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</si>
  <si>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</si>
  <si>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</si>
  <si>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</si>
  <si>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</si>
  <si>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</si>
  <si>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</si>
  <si>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</si>
  <si>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</si>
  <si>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</si>
  <si>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</si>
  <si>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</si>
  <si>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</si>
  <si>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</si>
  <si>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</si>
  <si>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</si>
  <si>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</si>
  <si>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</si>
  <si>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</si>
  <si>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</si>
  <si>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</si>
  <si>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</si>
  <si>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</si>
  <si>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</si>
  <si>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</si>
  <si>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</si>
  <si>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</si>
  <si>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</si>
  <si>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</si>
  <si>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</si>
  <si>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</si>
  <si>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</si>
  <si>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</si>
  <si>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</si>
  <si>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</si>
  <si>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</si>
  <si>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</si>
  <si>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</si>
  <si>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</si>
  <si>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</si>
  <si>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</si>
  <si>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</si>
  <si>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</si>
  <si>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</si>
  <si>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</si>
  <si>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</si>
  <si>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</si>
  <si>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</si>
  <si>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</si>
  <si>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</si>
  <si>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</si>
  <si>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</si>
  <si>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</si>
  <si>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</si>
  <si>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</si>
  <si>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</si>
  <si>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</si>
  <si>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</si>
  <si>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</si>
  <si>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</si>
  <si>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</si>
  <si>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</si>
  <si>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</si>
  <si>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</si>
  <si>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</si>
  <si>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</si>
  <si>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</si>
  <si>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</si>
  <si>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</si>
  <si>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</si>
  <si>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</si>
  <si>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</si>
  <si>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</si>
  <si>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</si>
  <si>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</si>
  <si>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</si>
  <si>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</si>
  <si>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</si>
  <si>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</si>
  <si>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</si>
  <si>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</si>
  <si>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</si>
  <si>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</si>
  <si>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</si>
  <si>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</si>
  <si>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</si>
  <si>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</si>
  <si>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</si>
  <si>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</si>
  <si>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</si>
  <si>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</si>
  <si>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</si>
  <si>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</si>
  <si>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</si>
  <si>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</si>
  <si>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</si>
  <si>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</si>
  <si>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</si>
  <si>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</si>
  <si>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</si>
  <si>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</si>
  <si>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</si>
  <si>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</si>
  <si>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</si>
  <si>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</si>
  <si>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</si>
  <si>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</si>
  <si>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</si>
  <si>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</si>
  <si>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</si>
  <si>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</si>
  <si>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</si>
  <si>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</si>
  <si>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</si>
  <si>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</si>
  <si>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</si>
  <si>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</si>
  <si>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</si>
  <si>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</si>
  <si>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</si>
  <si>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</si>
  <si>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</si>
  <si>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</si>
  <si>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</si>
  <si>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</si>
  <si>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</si>
  <si>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</si>
  <si>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</si>
  <si>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</si>
  <si>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</si>
  <si>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</si>
  <si>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</si>
  <si>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</si>
  <si>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</si>
  <si>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</si>
  <si>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</si>
  <si>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</si>
  <si>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</si>
  <si>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</si>
  <si>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</si>
  <si>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</si>
  <si>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</si>
  <si>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</si>
  <si>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</si>
  <si>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</si>
  <si>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</si>
  <si>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</si>
  <si>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</si>
  <si>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</si>
  <si>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</si>
  <si>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</si>
  <si>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</si>
  <si>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</si>
  <si>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</si>
  <si>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</si>
  <si>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</si>
  <si>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</si>
  <si>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</si>
  <si>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</si>
  <si>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</si>
  <si>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</si>
  <si>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</si>
  <si>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</si>
  <si>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</si>
  <si>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</si>
  <si>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</si>
  <si>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</si>
  <si>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</si>
  <si>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</si>
  <si>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</si>
  <si>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</si>
  <si>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</si>
  <si>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</si>
  <si>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</si>
  <si>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</si>
  <si>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</si>
  <si>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</si>
  <si>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</si>
  <si>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</si>
  <si>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</si>
  <si>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</si>
  <si>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</si>
  <si>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</si>
  <si>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</si>
  <si>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</si>
  <si>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</si>
  <si>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</si>
  <si>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</si>
  <si>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</si>
  <si>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</si>
  <si>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</si>
  <si>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</si>
  <si>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</si>
  <si>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</si>
  <si>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</si>
  <si>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</si>
  <si>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</si>
  <si>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</si>
  <si>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</si>
  <si>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</si>
  <si>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</si>
  <si>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</si>
  <si>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</si>
  <si>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</si>
  <si>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</si>
  <si>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</si>
  <si>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</si>
  <si>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</si>
  <si>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</si>
  <si>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</si>
  <si>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</si>
  <si>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</si>
  <si>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</si>
  <si>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</si>
  <si>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</si>
  <si>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</si>
  <si>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</si>
  <si>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</si>
  <si>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</si>
  <si>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</si>
  <si>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</si>
  <si>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</si>
  <si>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</si>
  <si>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</si>
  <si>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</si>
  <si>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</si>
  <si>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</si>
  <si>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</si>
  <si>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</si>
  <si>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</si>
  <si>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</si>
  <si>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</si>
  <si>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</si>
  <si>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</si>
  <si>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</si>
  <si>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</si>
  <si>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</si>
  <si>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</si>
  <si>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</si>
  <si>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</si>
  <si>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</si>
  <si>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</si>
  <si>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</si>
  <si>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</si>
  <si>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</si>
  <si>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</si>
  <si>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</si>
  <si>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</si>
  <si>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</si>
  <si>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</si>
  <si>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</si>
  <si>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</si>
  <si>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</si>
  <si>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</si>
  <si>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</si>
  <si>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</si>
  <si>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</si>
  <si>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</si>
  <si>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</si>
  <si>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</si>
  <si>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</si>
  <si>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</si>
  <si>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</si>
  <si>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</si>
  <si>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</si>
  <si>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</si>
  <si>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</si>
  <si>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</si>
  <si>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</si>
  <si>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</si>
  <si>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</si>
  <si>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</si>
  <si>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</si>
  <si>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</si>
  <si>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</si>
  <si>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</si>
  <si>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</si>
  <si>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</si>
  <si>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</si>
  <si>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</si>
  <si>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</si>
  <si>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</si>
  <si>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</si>
  <si>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</si>
  <si>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</si>
  <si>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</si>
  <si>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</si>
  <si>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</si>
  <si>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</si>
  <si>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</si>
  <si>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</si>
  <si>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</si>
  <si>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</si>
  <si>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</si>
  <si>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</si>
  <si>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</si>
  <si>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</si>
  <si>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</si>
  <si>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</si>
  <si>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</si>
  <si>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</si>
  <si>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</si>
  <si>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</si>
  <si>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</si>
  <si>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</si>
  <si>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</si>
  <si>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</si>
  <si>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</si>
  <si>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</si>
  <si>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</si>
  <si>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</si>
  <si>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</si>
  <si>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</si>
  <si>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</si>
  <si>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</si>
  <si>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</si>
  <si>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</si>
  <si>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</si>
  <si>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</si>
  <si>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</si>
  <si>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</si>
  <si>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</si>
  <si>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</si>
  <si>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</si>
  <si>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</si>
  <si>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</si>
  <si>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</si>
  <si>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</si>
  <si>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</si>
  <si>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</si>
  <si>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</si>
  <si>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</si>
  <si>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</si>
  <si>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</si>
  <si>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</si>
  <si>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</si>
  <si>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</si>
  <si>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</si>
  <si>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</si>
  <si>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</si>
  <si>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</si>
  <si>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</si>
  <si>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</si>
  <si>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</si>
  <si>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</si>
  <si>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</si>
  <si>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</si>
  <si>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</si>
  <si>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</si>
  <si>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</si>
  <si>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</si>
  <si>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</si>
  <si>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</si>
  <si>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</si>
  <si>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</si>
  <si>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</si>
  <si>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</si>
  <si>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</si>
  <si>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</si>
  <si>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</si>
  <si>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</si>
  <si>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</si>
  <si>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</si>
  <si>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</si>
  <si>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</si>
  <si>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</si>
  <si>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</si>
  <si>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</si>
  <si>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</si>
  <si>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</si>
  <si>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</si>
  <si>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</si>
  <si>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</si>
  <si>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</si>
  <si>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</si>
  <si>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</si>
  <si>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</si>
  <si>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</si>
  <si>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</si>
  <si>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</si>
  <si>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</si>
  <si>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</si>
  <si>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</si>
  <si>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</si>
  <si>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</si>
  <si>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</si>
  <si>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</si>
  <si>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</si>
  <si>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</si>
  <si>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</si>
  <si>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</si>
  <si>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</si>
  <si>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</si>
  <si>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</si>
  <si>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</si>
  <si>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</si>
  <si>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</si>
  <si>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</si>
  <si>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</si>
  <si>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</si>
  <si>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</si>
  <si>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</si>
  <si>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</si>
  <si>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</si>
  <si>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</si>
  <si>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</si>
  <si>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</si>
  <si>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</si>
  <si>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</si>
  <si>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</si>
  <si>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</si>
  <si>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</si>
  <si>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</si>
  <si>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</si>
  <si>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</si>
  <si>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</si>
  <si>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</si>
  <si>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</si>
  <si>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</si>
  <si>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</si>
  <si>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</si>
  <si>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</si>
  <si>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</si>
  <si>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</si>
  <si>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</si>
  <si>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</si>
  <si>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</si>
  <si>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</si>
  <si>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</si>
  <si>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</si>
  <si>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</si>
  <si>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</si>
  <si>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</si>
  <si>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</si>
  <si>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</si>
  <si>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</si>
  <si>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</si>
  <si>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</si>
  <si>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</si>
  <si>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</si>
  <si>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</si>
  <si>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</si>
  <si>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</si>
  <si>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</si>
  <si>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</si>
  <si>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</si>
  <si>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</si>
  <si>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</si>
  <si>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</si>
  <si>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</si>
  <si>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</si>
  <si>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</si>
  <si>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</si>
  <si>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</si>
  <si>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</si>
  <si>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</si>
  <si>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</si>
  <si>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</si>
  <si>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</si>
  <si>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</si>
  <si>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</si>
  <si>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</si>
  <si>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</si>
  <si>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</si>
  <si>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</si>
  <si>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</si>
  <si>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</si>
  <si>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</si>
  <si>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</si>
  <si>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</si>
  <si>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</si>
  <si>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</si>
  <si>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</si>
  <si>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</si>
  <si>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</si>
  <si>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</si>
  <si>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</si>
  <si>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</si>
  <si>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</si>
  <si>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</si>
  <si>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</si>
  <si>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</si>
  <si>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</si>
  <si>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</si>
  <si>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</si>
  <si>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</si>
  <si>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</si>
  <si>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</si>
  <si>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</si>
  <si>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</si>
  <si>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</si>
  <si>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</si>
  <si>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</si>
  <si>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</si>
  <si>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</si>
  <si>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</si>
  <si>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</si>
  <si>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</si>
  <si>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</si>
  <si>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</si>
  <si>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</si>
  <si>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</si>
  <si>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</si>
  <si>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</si>
  <si>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</si>
  <si>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</si>
  <si>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</si>
  <si>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</si>
  <si>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</si>
  <si>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</si>
  <si>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</si>
  <si>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</si>
  <si>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</si>
  <si>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</si>
  <si>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</si>
  <si>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</si>
  <si>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</si>
  <si>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</si>
  <si>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</si>
  <si>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</si>
  <si>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</si>
  <si>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</si>
  <si>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</si>
  <si>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</si>
  <si>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</si>
  <si>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</si>
  <si>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</si>
  <si>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</si>
  <si>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</si>
  <si>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</si>
  <si>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</si>
  <si>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</si>
  <si>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</si>
  <si>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</si>
  <si>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</si>
  <si>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</si>
  <si>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</si>
  <si>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</si>
  <si>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</si>
  <si>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</si>
  <si>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</si>
  <si>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</si>
  <si>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</si>
  <si>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</si>
  <si>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</si>
  <si>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</si>
  <si>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</si>
  <si>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</si>
  <si>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</si>
  <si>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</si>
  <si>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</si>
  <si>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</si>
  <si>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</si>
  <si>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</si>
  <si>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</si>
  <si>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</si>
  <si>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</si>
  <si>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</si>
  <si>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</si>
  <si>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</si>
  <si>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</si>
  <si>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</si>
  <si>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</si>
  <si>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</si>
  <si>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</si>
  <si>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</si>
  <si>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</si>
  <si>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</si>
  <si>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</si>
  <si>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</si>
  <si>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</si>
  <si>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</si>
  <si>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</si>
  <si>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</si>
  <si>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</si>
  <si>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</si>
  <si>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</si>
  <si>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</si>
  <si>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</si>
  <si>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</si>
  <si>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</si>
  <si>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</si>
  <si>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</si>
  <si>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</si>
  <si>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</si>
  <si>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</si>
  <si>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</si>
  <si>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</si>
  <si>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</si>
  <si>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</si>
  <si>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</si>
  <si>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</si>
  <si>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</si>
  <si>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</si>
  <si>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</si>
  <si>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</si>
  <si>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</si>
  <si>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</si>
  <si>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</si>
  <si>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</si>
  <si>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</si>
  <si>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</si>
  <si>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</si>
  <si>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</si>
  <si>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</si>
  <si>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</si>
  <si>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</si>
  <si>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</si>
  <si>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</si>
  <si>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</si>
  <si>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</si>
  <si>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</si>
  <si>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</si>
  <si>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</si>
  <si>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</si>
  <si>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</si>
  <si>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</si>
  <si>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</si>
  <si>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</si>
  <si>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</si>
  <si>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</si>
  <si>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</si>
  <si>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</si>
  <si>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</si>
  <si>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</si>
  <si>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</si>
  <si>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</si>
  <si>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</si>
  <si>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</si>
  <si>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</si>
  <si>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</si>
  <si>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</si>
  <si>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</si>
  <si>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</si>
  <si>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</si>
  <si>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</si>
  <si>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</si>
  <si>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</si>
  <si>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</si>
  <si>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</si>
  <si>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</si>
  <si>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</si>
  <si>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</si>
  <si>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</si>
  <si>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</si>
  <si>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</si>
  <si>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</si>
  <si>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</si>
  <si>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</si>
  <si>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</si>
  <si>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</si>
  <si>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</si>
  <si>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</si>
  <si>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</si>
  <si>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</si>
  <si>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</si>
  <si>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</si>
  <si>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</si>
  <si>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</si>
  <si>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</si>
  <si>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</si>
  <si>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</si>
  <si>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</si>
  <si>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</si>
  <si>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</si>
  <si>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</si>
  <si>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</si>
  <si>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</si>
  <si>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</si>
  <si>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</si>
  <si>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</si>
  <si>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</si>
  <si>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</si>
  <si>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</si>
  <si>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</si>
  <si>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</si>
  <si>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</si>
  <si>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</si>
  <si>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</si>
  <si>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</si>
  <si>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</si>
  <si>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</si>
  <si>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</si>
  <si>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</si>
  <si>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</si>
  <si>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</si>
  <si>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</si>
  <si>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</si>
  <si>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</si>
  <si>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</si>
  <si>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</si>
  <si>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</si>
  <si>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</si>
  <si>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</si>
  <si>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</si>
  <si>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</si>
  <si>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</si>
  <si>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</si>
  <si>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</si>
  <si>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</si>
  <si>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</si>
  <si>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</si>
  <si>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</si>
  <si>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</si>
  <si>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</si>
  <si>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</si>
  <si>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</si>
  <si>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</si>
  <si>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</si>
  <si>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</si>
  <si>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</si>
  <si>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</si>
  <si>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</si>
  <si>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</si>
  <si>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</si>
  <si>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</si>
  <si>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</si>
  <si>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</si>
  <si>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</si>
  <si>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</si>
  <si>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</si>
  <si>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</si>
  <si>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</si>
  <si>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</si>
  <si>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</si>
  <si>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</si>
  <si>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</si>
  <si>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</si>
  <si>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</si>
  <si>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</si>
  <si>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</si>
  <si>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</si>
  <si>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</si>
  <si>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</si>
  <si>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</si>
  <si>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</si>
  <si>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</si>
  <si>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</si>
  <si>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</si>
  <si>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</si>
  <si>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</si>
  <si>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</si>
  <si>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</si>
  <si>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</si>
  <si>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</si>
  <si>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</si>
  <si>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</si>
  <si>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</si>
  <si>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</si>
  <si>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</si>
  <si>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</si>
  <si>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</si>
  <si>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</si>
  <si>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</si>
  <si>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</si>
  <si>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</si>
  <si>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</si>
  <si>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</si>
  <si>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</si>
  <si>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</si>
  <si>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</si>
  <si>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</si>
  <si>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</si>
  <si>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</si>
  <si>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</si>
  <si>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</si>
  <si>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</si>
  <si>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</si>
  <si>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</si>
  <si>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</si>
  <si>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</si>
  <si>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</si>
  <si>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</si>
  <si>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</si>
  <si>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</si>
  <si>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</si>
  <si>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</si>
  <si>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</si>
  <si>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</si>
  <si>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</si>
  <si>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</si>
  <si>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</si>
  <si>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</si>
  <si>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</si>
  <si>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</si>
  <si>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</si>
  <si>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</si>
  <si>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</si>
  <si>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</si>
  <si>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</si>
  <si>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</si>
  <si>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</si>
  <si>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</si>
  <si>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</si>
  <si>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</si>
  <si>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</si>
  <si>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</si>
  <si>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</si>
  <si>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</si>
  <si>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</si>
  <si>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</si>
  <si>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</si>
  <si>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</si>
  <si>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</si>
  <si>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</si>
  <si>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</si>
  <si>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</si>
  <si>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</si>
  <si>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</si>
  <si>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</si>
  <si>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</si>
  <si>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</si>
  <si>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</si>
  <si>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</si>
  <si>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</si>
  <si>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</si>
  <si>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</si>
  <si>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</si>
  <si>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</si>
  <si>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</si>
  <si>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</si>
  <si>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</si>
  <si>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</si>
  <si>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</si>
  <si>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</si>
  <si>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</si>
  <si>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</si>
  <si>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</si>
  <si>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</si>
  <si>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</si>
  <si>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</si>
  <si>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</si>
  <si>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</si>
  <si>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</si>
  <si>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</si>
  <si>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</si>
  <si>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</si>
  <si>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</si>
  <si>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</si>
  <si>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</si>
  <si>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</si>
  <si>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</si>
  <si>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</si>
  <si>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</si>
  <si>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</si>
  <si>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</si>
  <si>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</si>
  <si>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</si>
  <si>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</si>
  <si>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</si>
  <si>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</si>
  <si>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</si>
  <si>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</si>
  <si>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</si>
  <si>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</si>
  <si>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</si>
  <si>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</si>
  <si>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</si>
  <si>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</si>
  <si>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</si>
  <si>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</si>
  <si>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</si>
  <si>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</si>
  <si>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</si>
  <si>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</si>
  <si>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</si>
  <si>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</si>
  <si>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</si>
  <si>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</si>
  <si>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</si>
  <si>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</si>
  <si>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</si>
  <si>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</si>
  <si>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</si>
  <si>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</si>
  <si>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</si>
  <si>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</si>
  <si>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</si>
  <si>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</si>
  <si>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</si>
  <si>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</si>
  <si>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</si>
  <si>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</si>
  <si>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</si>
  <si>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</si>
  <si>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</si>
  <si>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</si>
  <si>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</si>
  <si>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</si>
  <si>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</si>
  <si>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</si>
  <si>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</si>
  <si>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</si>
  <si>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</si>
  <si>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</si>
  <si>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</si>
  <si>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</si>
  <si>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</si>
  <si>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</si>
  <si>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</si>
  <si>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</si>
  <si>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</si>
  <si>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</si>
  <si>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</si>
  <si>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</si>
  <si>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</si>
  <si>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</si>
  <si>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</si>
  <si>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</si>
  <si>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</si>
  <si>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</si>
  <si>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</si>
  <si>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</si>
  <si>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</si>
  <si>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</si>
  <si>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</si>
  <si>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</si>
  <si>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</si>
  <si>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</si>
  <si>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</si>
  <si>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</si>
  <si>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</si>
  <si>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</si>
  <si>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</si>
  <si>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</si>
  <si>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</si>
  <si>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</si>
  <si>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</si>
  <si>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</si>
  <si>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</si>
  <si>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</si>
  <si>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</si>
  <si>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</si>
  <si>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</si>
  <si>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</si>
  <si>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</si>
  <si>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</si>
  <si>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</si>
  <si>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</si>
  <si>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</si>
  <si>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</si>
  <si>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</si>
  <si>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</si>
  <si>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</si>
  <si>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</si>
  <si>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</si>
  <si>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</si>
  <si>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</si>
  <si>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</si>
  <si>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</si>
  <si>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</si>
  <si>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</si>
  <si>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</si>
  <si>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</si>
  <si>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</si>
  <si>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</si>
  <si>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</si>
  <si>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</si>
  <si>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</si>
  <si>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</si>
  <si>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</si>
  <si>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</si>
  <si>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</si>
  <si>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</si>
  <si>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</si>
  <si>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</si>
  <si>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</si>
  <si>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</si>
  <si>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</si>
  <si>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</si>
  <si>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</si>
  <si>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</si>
  <si>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</si>
  <si>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</si>
  <si>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</si>
  <si>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</si>
  <si>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</si>
  <si>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</si>
  <si>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</si>
  <si>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</si>
  <si>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</si>
  <si>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</si>
  <si>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</si>
  <si>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</si>
  <si>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</si>
  <si>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</si>
  <si>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</si>
  <si>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</si>
  <si>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</si>
  <si>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</si>
  <si>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</si>
  <si>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</si>
  <si>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</si>
  <si>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</si>
  <si>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</si>
  <si>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</si>
  <si>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</si>
  <si>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</si>
  <si>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</si>
  <si>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</si>
  <si>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</si>
  <si>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</si>
  <si>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</si>
  <si>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</si>
  <si>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</si>
  <si>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</si>
  <si>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</si>
  <si>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</si>
  <si>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</si>
  <si>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</si>
  <si>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</si>
  <si>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</si>
  <si>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</si>
  <si>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</si>
  <si>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</si>
  <si>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</si>
  <si>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</si>
  <si>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</si>
  <si>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</si>
  <si>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</si>
  <si>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</si>
  <si>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</si>
  <si>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</si>
  <si>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</si>
  <si>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</si>
  <si>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</si>
  <si>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</si>
  <si>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</si>
  <si>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</si>
  <si>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</si>
  <si>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</si>
  <si>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</si>
  <si>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</si>
  <si>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</si>
  <si>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</si>
  <si>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</si>
  <si>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</si>
  <si>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</si>
  <si>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</si>
  <si>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</si>
  <si>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</si>
  <si>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</si>
  <si>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</si>
  <si>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</si>
  <si>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</si>
  <si>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</si>
  <si>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</si>
  <si>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</si>
  <si>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</si>
  <si>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</si>
  <si>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</si>
  <si>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</si>
  <si>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</si>
  <si>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</si>
  <si>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</si>
  <si>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</si>
  <si>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</si>
  <si>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</si>
  <si>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</si>
  <si>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</si>
  <si>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</si>
  <si>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</si>
  <si>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</si>
  <si>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</si>
  <si>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</si>
  <si>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</si>
  <si>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</si>
  <si>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</si>
  <si>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</si>
  <si>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</si>
  <si>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</si>
  <si>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</si>
  <si>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</si>
  <si>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</si>
  <si>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</si>
  <si>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</si>
  <si>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</si>
  <si>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</si>
  <si>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</si>
  <si>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</si>
  <si>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</si>
  <si>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</si>
  <si>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</si>
  <si>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</si>
  <si>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</si>
  <si>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</si>
  <si>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</si>
  <si>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</si>
  <si>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</si>
  <si>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</si>
  <si>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</si>
  <si>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</si>
  <si>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</si>
  <si>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</si>
  <si>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</si>
  <si>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</si>
  <si>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</si>
  <si>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</si>
  <si>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</si>
  <si>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</si>
  <si>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</si>
  <si>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</si>
  <si>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</si>
  <si>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</si>
  <si>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</si>
  <si>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</si>
  <si>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</si>
  <si>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</si>
  <si>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</si>
  <si>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</si>
  <si>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</si>
  <si>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</si>
  <si>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</si>
  <si>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</si>
  <si>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</si>
  <si>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</si>
  <si>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</si>
  <si>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</si>
  <si>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</si>
  <si>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</si>
  <si>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</si>
  <si>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</si>
  <si>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</si>
  <si>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</si>
  <si>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</si>
  <si>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</si>
  <si>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</si>
  <si>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</si>
  <si>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</si>
  <si>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</si>
  <si>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</si>
  <si>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</si>
  <si>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</si>
  <si>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</si>
  <si>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</si>
  <si>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</si>
  <si>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</si>
  <si>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</si>
  <si>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</si>
  <si>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</si>
  <si>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</si>
  <si>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</si>
  <si>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</si>
  <si>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</si>
  <si>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</si>
  <si>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</si>
  <si>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</si>
  <si>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</si>
  <si>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</si>
  <si>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</si>
  <si>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</si>
  <si>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</si>
  <si>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</si>
  <si>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</si>
  <si>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</si>
  <si>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</si>
  <si>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</si>
  <si>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</si>
  <si>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</si>
  <si>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</si>
  <si>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</si>
  <si>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</si>
  <si>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</si>
  <si>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</si>
  <si>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</si>
  <si>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</si>
  <si>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</si>
  <si>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</si>
  <si>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</si>
  <si>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</si>
  <si>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</si>
  <si>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</si>
  <si>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</si>
  <si>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</si>
  <si>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</si>
  <si>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</si>
  <si>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</si>
  <si>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</si>
  <si>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</si>
  <si>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</si>
  <si>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</si>
  <si>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</si>
  <si>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</si>
  <si>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</si>
  <si>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</si>
  <si>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</si>
  <si>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</si>
  <si>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</si>
  <si>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</si>
  <si>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</si>
  <si>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</si>
  <si>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</si>
  <si>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</si>
  <si>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</si>
  <si>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</si>
  <si>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</si>
  <si>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</si>
  <si>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</si>
  <si>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</si>
  <si>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</si>
  <si>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</si>
  <si>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</si>
  <si>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</si>
  <si>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</si>
  <si>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</si>
  <si>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</si>
  <si>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</si>
  <si>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</si>
  <si>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</si>
  <si>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</si>
  <si>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</si>
  <si>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</si>
  <si>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</si>
  <si>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</si>
  <si>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</si>
  <si>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</si>
  <si>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</si>
  <si>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</si>
  <si>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</si>
  <si>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</si>
  <si>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</si>
  <si>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</si>
  <si>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</si>
  <si>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</si>
  <si>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</si>
  <si>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</si>
  <si>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</si>
  <si>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</si>
  <si>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</si>
  <si>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</si>
  <si>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</si>
  <si>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</si>
  <si>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</si>
  <si>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</si>
  <si>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</si>
  <si>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</si>
  <si>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</si>
  <si>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</si>
  <si>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</si>
  <si>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</si>
  <si>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</si>
  <si>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</si>
  <si>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</si>
  <si>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</si>
  <si>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</si>
  <si>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</si>
  <si>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</si>
  <si>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</si>
  <si>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</si>
  <si>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</si>
  <si>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</si>
  <si>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</si>
  <si>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</si>
  <si>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</si>
  <si>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</si>
  <si>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</si>
  <si>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</si>
  <si>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</si>
  <si>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</si>
  <si>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</si>
  <si>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</si>
  <si>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</si>
  <si>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</si>
  <si>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</si>
  <si>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</si>
  <si>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</si>
  <si>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</si>
  <si>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</si>
  <si>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</si>
  <si>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</si>
  <si>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</si>
  <si>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</si>
  <si>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</si>
  <si>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</si>
  <si>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</si>
  <si>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</si>
  <si>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</si>
  <si>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</si>
  <si>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</si>
  <si>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</si>
  <si>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</si>
  <si>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</si>
  <si>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</si>
  <si>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</si>
  <si>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</si>
  <si>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</si>
  <si>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</si>
  <si>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</si>
  <si>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</si>
  <si>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</si>
  <si>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</si>
  <si>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</si>
  <si>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</si>
  <si>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</si>
  <si>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</si>
  <si>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</si>
  <si>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</si>
  <si>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</si>
  <si>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</si>
  <si>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</si>
  <si>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</si>
  <si>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</si>
  <si>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</si>
  <si>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</si>
  <si>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</si>
  <si>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</si>
  <si>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</si>
  <si>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</si>
  <si>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</si>
  <si>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</si>
  <si>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</si>
  <si>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</si>
  <si>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</si>
  <si>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</si>
  <si>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</si>
  <si>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</si>
  <si>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</si>
  <si>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</si>
  <si>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</si>
  <si>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</si>
  <si>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</si>
  <si>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</si>
  <si>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</si>
  <si>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</si>
  <si>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</si>
  <si>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</si>
  <si>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</si>
  <si>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</si>
  <si>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</si>
  <si>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</si>
  <si>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</si>
  <si>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</si>
  <si>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</si>
  <si>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</si>
  <si>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</si>
  <si>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</si>
  <si>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</si>
  <si>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</si>
  <si>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</si>
  <si>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</si>
  <si>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</si>
  <si>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</si>
  <si>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</si>
  <si>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</si>
  <si>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</si>
  <si>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</si>
  <si>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</si>
  <si>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</si>
  <si>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</si>
  <si>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</si>
  <si>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</si>
  <si>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</si>
  <si>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</si>
  <si>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</si>
  <si>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</si>
  <si>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</si>
  <si>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</si>
  <si>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</si>
  <si>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</si>
  <si>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</si>
  <si>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</si>
  <si>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</si>
  <si>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</si>
  <si>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</si>
  <si>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</si>
  <si>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</si>
  <si>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</si>
  <si>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</si>
  <si>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</si>
  <si>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</si>
  <si>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</si>
  <si>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</si>
  <si>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</si>
  <si>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</si>
  <si>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</si>
  <si>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</si>
  <si>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</si>
  <si>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</si>
  <si>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</si>
  <si>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</si>
  <si>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</si>
  <si>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</si>
  <si>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</si>
  <si>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</si>
  <si>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</si>
  <si>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</si>
  <si>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</si>
  <si>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</si>
  <si>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</si>
  <si>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</si>
  <si>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</si>
  <si>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</si>
  <si>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</si>
  <si>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</si>
  <si>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</si>
  <si>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</si>
  <si>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</si>
  <si>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</si>
  <si>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</si>
  <si>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</si>
  <si>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</si>
  <si>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</si>
  <si>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</si>
  <si>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</si>
  <si>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</si>
  <si>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</si>
  <si>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</si>
  <si>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</si>
  <si>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</si>
  <si>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</si>
  <si>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</si>
  <si>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</si>
  <si>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</si>
  <si>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</si>
  <si>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</si>
  <si>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</si>
  <si>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</si>
  <si>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</si>
  <si>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</si>
  <si>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</si>
  <si>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</si>
  <si>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</si>
  <si>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</si>
  <si>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</si>
  <si>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</si>
  <si>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</si>
  <si>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</si>
  <si>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</si>
  <si>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</si>
  <si>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</si>
  <si>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</si>
  <si>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</si>
  <si>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</si>
  <si>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</si>
  <si>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</si>
  <si>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</si>
  <si>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</si>
  <si>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</si>
  <si>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</si>
  <si>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</si>
  <si>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</si>
  <si>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</si>
  <si>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</si>
  <si>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</si>
  <si>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</si>
  <si>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</si>
  <si>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</si>
  <si>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</si>
  <si>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</si>
  <si>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</si>
  <si>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</si>
  <si>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</si>
  <si>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</si>
  <si>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</si>
  <si>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</si>
  <si>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</si>
  <si>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</si>
  <si>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</si>
  <si>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</si>
  <si>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</si>
  <si>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</si>
  <si>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</si>
  <si>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</si>
  <si>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</si>
  <si>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</si>
  <si>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</si>
  <si>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</si>
  <si>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</si>
  <si>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</si>
  <si>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</si>
  <si>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</si>
  <si>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</si>
  <si>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</si>
  <si>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</si>
  <si>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</si>
  <si>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</si>
  <si>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</si>
  <si>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</si>
  <si>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</si>
  <si>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</si>
  <si>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</si>
  <si>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</si>
  <si>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</si>
  <si>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</si>
  <si>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</si>
  <si>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</si>
  <si>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</si>
  <si>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</si>
  <si>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</si>
  <si>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</si>
  <si>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</si>
  <si>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</si>
  <si>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</si>
  <si>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</si>
  <si>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</si>
  <si>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</si>
  <si>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</si>
  <si>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</si>
  <si>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</si>
  <si>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</si>
  <si>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</si>
  <si>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</si>
  <si>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</si>
  <si>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</si>
  <si>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</si>
  <si>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</si>
  <si>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</si>
  <si>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</si>
  <si>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</si>
  <si>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</si>
  <si>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</si>
  <si>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</si>
  <si>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</si>
  <si>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</si>
  <si>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</si>
  <si>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</si>
  <si>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</si>
  <si>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</si>
  <si>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</si>
  <si>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</si>
  <si>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</si>
  <si>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</si>
  <si>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</si>
  <si>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</si>
  <si>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</si>
  <si>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</si>
  <si>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</si>
  <si>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</si>
  <si>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</si>
  <si>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</si>
  <si>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</si>
  <si>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</si>
  <si>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</si>
  <si>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</si>
  <si>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</si>
  <si>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</si>
  <si>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</si>
  <si>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</si>
  <si>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</si>
  <si>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</si>
  <si>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</si>
  <si>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</si>
  <si>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</si>
  <si>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</si>
  <si>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</si>
  <si>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</si>
  <si>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</si>
  <si>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</si>
  <si>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</si>
  <si>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</si>
  <si>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</si>
  <si>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</si>
  <si>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</si>
  <si>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</si>
  <si>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</si>
  <si>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</si>
  <si>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</si>
  <si>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</si>
  <si>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</si>
  <si>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</si>
  <si>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</si>
  <si>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</si>
  <si>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</si>
  <si>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</si>
  <si>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</si>
  <si>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</si>
  <si>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</si>
  <si>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</si>
  <si>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</si>
  <si>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</si>
  <si>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</si>
  <si>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</si>
  <si>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</si>
  <si>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</si>
  <si>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</si>
  <si>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</si>
  <si>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</si>
  <si>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</si>
  <si>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</si>
  <si>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</si>
  <si>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</si>
  <si>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</si>
  <si>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</si>
  <si>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</si>
  <si>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</si>
  <si>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</si>
  <si>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</si>
  <si>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</si>
  <si>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</si>
  <si>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</si>
  <si>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</si>
  <si>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</si>
  <si>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</si>
  <si>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</si>
  <si>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</si>
  <si>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</si>
  <si>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</si>
  <si>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</si>
  <si>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</si>
  <si>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</si>
  <si>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</si>
  <si>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</si>
  <si>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</si>
  <si>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</si>
  <si>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</si>
  <si>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</si>
  <si>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</si>
  <si>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</si>
  <si>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</si>
  <si>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</si>
  <si>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</si>
  <si>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</si>
  <si>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</si>
  <si>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</si>
  <si>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</si>
  <si>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</si>
  <si>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</si>
  <si>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</si>
  <si>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</si>
  <si>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</si>
  <si>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</si>
  <si>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</si>
  <si>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</si>
  <si>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</si>
  <si>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</si>
  <si>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</si>
  <si>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</si>
  <si>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</si>
  <si>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</si>
  <si>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</si>
  <si>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</si>
  <si>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</si>
  <si>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</si>
  <si>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</si>
  <si>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</si>
  <si>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</si>
  <si>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</si>
  <si>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</si>
  <si>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</si>
  <si>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</si>
  <si>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</si>
  <si>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</si>
  <si>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</si>
  <si>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</si>
  <si>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</si>
  <si>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</si>
  <si>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</si>
  <si>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</si>
  <si>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</si>
  <si>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</si>
  <si>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</si>
  <si>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</si>
  <si>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</si>
  <si>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</si>
  <si>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</si>
  <si>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</si>
  <si>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</si>
  <si>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</si>
  <si>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</si>
  <si>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</si>
  <si>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</si>
  <si>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</si>
  <si>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</si>
  <si>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</si>
  <si>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</si>
  <si>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</si>
  <si>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</si>
  <si>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</si>
  <si>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</si>
  <si>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</si>
  <si>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</si>
  <si>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</si>
  <si>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</si>
  <si>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</si>
  <si>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</si>
  <si>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</si>
  <si>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</si>
  <si>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</si>
  <si>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</si>
  <si>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</si>
  <si>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</si>
  <si>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</si>
  <si>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</si>
  <si>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</si>
  <si>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</si>
  <si>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</si>
  <si>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</si>
  <si>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</si>
  <si>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</si>
  <si>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</si>
  <si>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</si>
  <si>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</si>
  <si>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</si>
  <si>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</si>
  <si>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</si>
  <si>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</si>
  <si>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</si>
  <si>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</si>
  <si>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</si>
  <si>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</si>
  <si>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</si>
  <si>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</si>
  <si>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</si>
  <si>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</si>
  <si>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</si>
  <si>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</si>
  <si>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</si>
  <si>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</si>
  <si>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</si>
  <si>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</si>
  <si>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</si>
  <si>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</si>
  <si>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</si>
  <si>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</si>
  <si>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</si>
  <si>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</si>
  <si>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</si>
  <si>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</si>
  <si>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</si>
  <si>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</si>
  <si>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</si>
  <si>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</si>
  <si>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</si>
  <si>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</si>
  <si>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</si>
  <si>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</si>
  <si>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</si>
  <si>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</si>
  <si>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</si>
  <si>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</si>
  <si>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</si>
  <si>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</si>
  <si>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</si>
  <si>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</si>
  <si>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</si>
  <si>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</si>
  <si>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</si>
  <si>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</si>
  <si>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</si>
  <si>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</si>
  <si>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</si>
  <si>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</si>
  <si>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</si>
  <si>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</si>
  <si>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</si>
  <si>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</si>
  <si>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</si>
  <si>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</si>
  <si>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</si>
  <si>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</si>
  <si>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</si>
  <si>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</si>
  <si>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</si>
  <si>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</si>
  <si>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</si>
  <si>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</si>
  <si>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</si>
  <si>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</si>
  <si>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</si>
  <si>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</si>
  <si>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</si>
  <si>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</si>
  <si>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</si>
  <si>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</si>
  <si>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</si>
  <si>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</si>
  <si>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</si>
  <si>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</si>
  <si>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</si>
  <si>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</si>
  <si>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</si>
  <si>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</si>
  <si>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</si>
  <si>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</si>
  <si>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</si>
  <si>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</si>
  <si>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</si>
  <si>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</si>
  <si>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</si>
  <si>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</si>
  <si>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</si>
  <si>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</si>
  <si>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</si>
  <si>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</si>
  <si>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</si>
  <si>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</si>
  <si>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</si>
  <si>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</si>
  <si>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</si>
  <si>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</si>
  <si>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</si>
  <si>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</si>
  <si>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</si>
  <si>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</si>
  <si>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</si>
  <si>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</si>
  <si>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</si>
  <si>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</si>
  <si>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</si>
  <si>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</si>
  <si>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</si>
  <si>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</si>
  <si>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</si>
  <si>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</si>
  <si>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</si>
  <si>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</si>
  <si>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</si>
  <si>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</si>
  <si>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</si>
  <si>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</si>
  <si>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</si>
  <si>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</si>
  <si>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</si>
  <si>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</si>
  <si>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</si>
  <si>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</si>
  <si>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</si>
  <si>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</si>
  <si>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</si>
  <si>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</si>
  <si>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</si>
  <si>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</si>
  <si>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</si>
  <si>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</si>
  <si>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</si>
  <si>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</si>
  <si>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</si>
  <si>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</si>
  <si>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</si>
  <si>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</si>
  <si>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</si>
  <si>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</si>
  <si>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</si>
  <si>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</si>
  <si>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</si>
  <si>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</si>
  <si>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</si>
  <si>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</si>
  <si>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</si>
  <si>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</si>
  <si>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</si>
  <si>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</si>
  <si>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</si>
  <si>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</si>
  <si>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</si>
  <si>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</si>
  <si>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</si>
  <si>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</si>
  <si>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</si>
  <si>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</si>
  <si>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</si>
  <si>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</si>
  <si>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</si>
  <si>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</si>
  <si>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</si>
  <si>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</si>
  <si>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</si>
  <si>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</si>
  <si>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</si>
  <si>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</si>
  <si>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</si>
  <si>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</si>
  <si>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</si>
  <si>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</si>
  <si>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</si>
  <si>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</si>
  <si>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</si>
  <si>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</si>
  <si>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</si>
  <si>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</si>
  <si>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</si>
  <si>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</si>
  <si>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</si>
  <si>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</si>
  <si>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</si>
  <si>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</si>
  <si>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</si>
  <si>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</si>
  <si>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</si>
  <si>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</si>
  <si>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</si>
  <si>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</si>
  <si>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</si>
  <si>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</si>
  <si>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</si>
  <si>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</si>
  <si>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</si>
  <si>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</si>
  <si>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</si>
  <si>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</si>
  <si>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</si>
  <si>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</si>
  <si>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</si>
  <si>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</si>
  <si>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</si>
  <si>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</si>
  <si>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</si>
  <si>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</si>
  <si>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</si>
  <si>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</si>
  <si>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</si>
  <si>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</si>
  <si>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</si>
  <si>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</si>
  <si>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</si>
  <si>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</si>
  <si>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</si>
  <si>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</si>
  <si>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</si>
  <si>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</si>
  <si>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</si>
  <si>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</si>
  <si>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</si>
  <si>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</si>
  <si>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</si>
  <si>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</si>
  <si>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</si>
  <si>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</si>
  <si>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</si>
  <si>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</si>
  <si>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</si>
  <si>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</si>
  <si>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</si>
  <si>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</si>
  <si>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</si>
  <si>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</si>
  <si>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</si>
  <si>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</si>
  <si>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</si>
  <si>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</si>
  <si>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</si>
  <si>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</si>
  <si>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</si>
  <si>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</si>
  <si>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</si>
  <si>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</si>
  <si>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</si>
  <si>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</si>
  <si>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</si>
  <si>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</si>
  <si>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</si>
  <si>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</si>
  <si>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</si>
  <si>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</si>
  <si>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</si>
  <si>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</si>
  <si>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</si>
  <si>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</si>
  <si>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</si>
  <si>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</si>
  <si>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</si>
  <si>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</si>
  <si>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</si>
  <si>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</si>
  <si>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</si>
  <si>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</si>
  <si>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</si>
  <si>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</si>
  <si>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</si>
  <si>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</si>
  <si>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</si>
  <si>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</si>
  <si>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</si>
  <si>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</si>
  <si>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</si>
  <si>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</si>
  <si>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</si>
  <si>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</si>
  <si>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</si>
  <si>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</si>
  <si>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</si>
  <si>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</si>
  <si>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</si>
  <si>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</si>
  <si>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</si>
  <si>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</si>
  <si>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</si>
  <si>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</si>
  <si>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</si>
  <si>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</si>
  <si>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</si>
  <si>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</si>
  <si>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</si>
  <si>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</si>
  <si>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</si>
  <si>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</si>
  <si>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</si>
  <si>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</si>
  <si>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</si>
  <si>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</si>
  <si>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</si>
  <si>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</si>
  <si>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</si>
  <si>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</si>
  <si>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</si>
  <si>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</si>
  <si>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</si>
  <si>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</si>
  <si>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</si>
  <si>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</si>
  <si>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</si>
  <si>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</si>
  <si>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</si>
  <si>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</si>
  <si>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</si>
  <si>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</si>
  <si>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</si>
  <si>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</si>
  <si>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</si>
  <si>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</si>
  <si>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</si>
  <si>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</si>
  <si>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</si>
  <si>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</si>
  <si>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</si>
  <si>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</si>
  <si>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</si>
  <si>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</si>
  <si>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</si>
  <si>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</si>
  <si>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</si>
  <si>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</si>
  <si>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</si>
  <si>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</si>
  <si>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</si>
  <si>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</si>
  <si>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</si>
  <si>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</si>
  <si>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</si>
  <si>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</si>
  <si>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</si>
  <si>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</si>
  <si>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</si>
  <si>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</si>
  <si>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</si>
  <si>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</si>
  <si>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</si>
  <si>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</si>
  <si>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</si>
  <si>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</si>
  <si>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</si>
  <si>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</si>
  <si>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</si>
  <si>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</si>
  <si>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</si>
  <si>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</si>
  <si>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</si>
  <si>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</si>
  <si>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</si>
  <si>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</si>
  <si>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</si>
  <si>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</si>
  <si>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</si>
  <si>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</si>
  <si>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</si>
  <si>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</si>
  <si>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</si>
  <si>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</si>
  <si>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</si>
  <si>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</si>
  <si>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</si>
  <si>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</si>
  <si>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</si>
  <si>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</si>
  <si>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</si>
  <si>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</si>
  <si>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</si>
  <si>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</si>
  <si>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</si>
  <si>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</si>
  <si>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</si>
  <si>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</si>
  <si>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</si>
  <si>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</si>
  <si>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</si>
  <si>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</si>
  <si>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</si>
  <si>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</si>
  <si>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</si>
  <si>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</si>
  <si>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</si>
  <si>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</si>
  <si>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</si>
  <si>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</si>
  <si>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</si>
  <si>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</si>
  <si>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</si>
  <si>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</si>
  <si>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</si>
  <si>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</si>
  <si>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</si>
  <si>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</si>
  <si>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</si>
  <si>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</si>
  <si>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</si>
  <si>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</si>
  <si>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</si>
  <si>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</si>
  <si>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</si>
  <si>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</si>
  <si>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</si>
  <si>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</si>
  <si>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</si>
  <si>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</si>
  <si>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</si>
  <si>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</si>
  <si>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</si>
  <si>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</si>
  <si>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</si>
  <si>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</si>
  <si>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</si>
  <si>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</si>
  <si>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</si>
  <si>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</si>
  <si>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</si>
  <si>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</si>
  <si>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</si>
  <si>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</si>
  <si>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</si>
  <si>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</si>
  <si>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</si>
  <si>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</si>
  <si>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</si>
  <si>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</si>
  <si>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</si>
  <si>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</si>
  <si>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</si>
  <si>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</si>
  <si>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</si>
  <si>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</si>
  <si>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</si>
  <si>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</si>
  <si>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</si>
  <si>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</si>
  <si>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</si>
  <si>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</si>
  <si>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</si>
  <si>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</si>
  <si>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</si>
  <si>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</si>
  <si>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</si>
  <si>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</si>
  <si>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</si>
  <si>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</si>
  <si>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</si>
  <si>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</si>
  <si>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</si>
  <si>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</si>
  <si>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</si>
  <si>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</si>
  <si>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</si>
  <si>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</si>
  <si>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</si>
  <si>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</si>
  <si>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</si>
  <si>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</si>
  <si>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</si>
  <si>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</si>
  <si>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</si>
  <si>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</si>
  <si>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</si>
  <si>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</si>
  <si>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</si>
  <si>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</si>
  <si>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</si>
  <si>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</si>
  <si>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</si>
  <si>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</si>
  <si>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</si>
  <si>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</si>
  <si>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</si>
  <si>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</si>
  <si>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</si>
  <si>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</si>
  <si>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</si>
  <si>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</si>
  <si>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</si>
  <si>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</si>
  <si>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</si>
  <si>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</si>
  <si>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</si>
  <si>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</si>
  <si>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</si>
  <si>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</si>
  <si>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</si>
  <si>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</si>
  <si>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</si>
  <si>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</si>
  <si>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</si>
  <si>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</si>
  <si>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</si>
  <si>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</si>
  <si>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</si>
  <si>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</si>
  <si>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</si>
  <si>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</si>
  <si>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</si>
  <si>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</si>
  <si>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</si>
  <si>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</si>
  <si>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</si>
  <si>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</si>
  <si>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</si>
  <si>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</si>
  <si>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</si>
  <si>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</si>
  <si>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</si>
  <si>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</si>
  <si>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</si>
  <si>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</si>
  <si>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</si>
  <si>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</si>
  <si>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</si>
  <si>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</si>
  <si>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</si>
  <si>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</si>
  <si>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</si>
  <si>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</si>
  <si>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</si>
  <si>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</si>
  <si>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</si>
  <si>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</si>
  <si>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</si>
  <si>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</si>
  <si>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</si>
  <si>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</si>
  <si>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</si>
  <si>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</si>
  <si>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</si>
  <si>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</si>
  <si>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</si>
  <si>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</si>
  <si>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</si>
  <si>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</si>
  <si>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</si>
  <si>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</si>
  <si>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</si>
  <si>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</si>
  <si>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</si>
  <si>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</si>
  <si>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</si>
  <si>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</si>
  <si>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</si>
  <si>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</si>
  <si>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</si>
  <si>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</si>
  <si>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</si>
  <si>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</si>
  <si>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</si>
  <si>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</si>
  <si>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</si>
  <si>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</si>
  <si>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</si>
  <si>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</si>
  <si>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</si>
  <si>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</si>
  <si>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</si>
  <si>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</si>
  <si>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</si>
  <si>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</si>
  <si>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</si>
  <si>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</si>
  <si>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</si>
  <si>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</si>
  <si>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</si>
  <si>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</si>
  <si>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</si>
  <si>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</si>
  <si>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</si>
  <si>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</si>
  <si>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</si>
  <si>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</si>
  <si>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</si>
  <si>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</si>
  <si>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</si>
  <si>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</si>
  <si>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</si>
  <si>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</si>
  <si>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</si>
  <si>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</si>
  <si>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</si>
  <si>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</si>
  <si>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</si>
  <si>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</si>
  <si>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</si>
  <si>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</si>
  <si>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</si>
  <si>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</si>
  <si>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</si>
  <si>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</si>
  <si>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</si>
  <si>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</si>
  <si>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</si>
  <si>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</si>
  <si>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</si>
  <si>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</si>
  <si>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</si>
  <si>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</si>
  <si>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</si>
  <si>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</si>
  <si>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</si>
  <si>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</si>
  <si>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</si>
  <si>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</si>
  <si>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</si>
  <si>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</si>
  <si>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</si>
  <si>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</si>
  <si>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</si>
  <si>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</si>
  <si>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</si>
  <si>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</si>
  <si>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</si>
  <si>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</si>
  <si>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</si>
  <si>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</si>
  <si>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</si>
  <si>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</si>
  <si>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</si>
  <si>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</si>
  <si>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</si>
  <si>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</si>
  <si>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</si>
  <si>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</si>
  <si>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</si>
  <si>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</si>
  <si>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</si>
  <si>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</si>
  <si>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</si>
  <si>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</si>
  <si>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</si>
  <si>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</si>
  <si>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</si>
  <si>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</si>
  <si>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</si>
  <si>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</si>
  <si>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</si>
  <si>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</si>
  <si>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</si>
  <si>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</si>
  <si>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</si>
  <si>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</si>
  <si>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</si>
  <si>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</si>
  <si>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</si>
  <si>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</si>
  <si>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</si>
  <si>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</si>
  <si>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</si>
  <si>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</si>
  <si>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</si>
  <si>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</si>
  <si>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</si>
  <si>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</si>
  <si>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</si>
  <si>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</si>
  <si>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</si>
  <si>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</si>
  <si>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</si>
  <si>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</si>
  <si>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</si>
  <si>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</si>
  <si>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</si>
  <si>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</si>
  <si>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</si>
  <si>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</si>
  <si>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</si>
  <si>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</si>
  <si>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</si>
  <si>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</si>
  <si>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</si>
  <si>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</si>
  <si>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</si>
  <si>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</si>
  <si>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</si>
  <si>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</si>
  <si>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</si>
  <si>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</si>
  <si>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</si>
  <si>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</si>
  <si>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</si>
  <si>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</si>
  <si>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</si>
  <si>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</si>
  <si>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</si>
  <si>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</si>
  <si>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</si>
  <si>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</si>
  <si>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</si>
  <si>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</si>
  <si>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</si>
  <si>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</si>
  <si>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</si>
  <si>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</si>
  <si>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</si>
  <si>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</si>
  <si>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</si>
  <si>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</si>
  <si>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</si>
  <si>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</si>
  <si>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</si>
  <si>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</si>
  <si>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</si>
  <si>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</si>
  <si>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</si>
  <si>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</si>
  <si>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</si>
  <si>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</si>
  <si>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</si>
  <si>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</si>
  <si>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</si>
  <si>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</si>
  <si>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</si>
  <si>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</si>
  <si>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</si>
  <si>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</si>
  <si>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</si>
  <si>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</si>
  <si>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</si>
  <si>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</si>
  <si>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</si>
  <si>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</si>
  <si>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</si>
  <si>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</si>
  <si>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</si>
  <si>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</si>
  <si>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</si>
  <si>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</si>
  <si>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</si>
  <si>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</si>
  <si>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</si>
  <si>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</si>
  <si>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</si>
  <si>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</si>
  <si>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</si>
  <si>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</si>
  <si>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</si>
  <si>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</si>
  <si>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</si>
  <si>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</si>
  <si>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</si>
  <si>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</si>
  <si>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</si>
  <si>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</si>
  <si>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</si>
  <si>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</si>
  <si>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</si>
  <si>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</si>
  <si>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</si>
  <si>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</si>
  <si>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</si>
  <si>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</si>
  <si>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</si>
  <si>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</si>
  <si>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</si>
  <si>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</si>
  <si>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</si>
  <si>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</si>
  <si>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</si>
  <si>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</si>
  <si>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</si>
  <si>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</si>
  <si>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</si>
  <si>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</si>
  <si>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</si>
  <si>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</si>
  <si>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</si>
  <si>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</si>
  <si>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</si>
  <si>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</si>
  <si>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</si>
  <si>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</si>
  <si>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</si>
  <si>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</si>
  <si>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</si>
  <si>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</si>
  <si>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</si>
  <si>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</si>
  <si>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</si>
  <si>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</si>
  <si>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</si>
  <si>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</si>
  <si>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</si>
  <si>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</si>
  <si>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</si>
  <si>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</si>
  <si>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</si>
  <si>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</si>
  <si>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</si>
  <si>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</si>
  <si>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</si>
  <si>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</si>
  <si>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</si>
  <si>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</si>
  <si>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</si>
  <si>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</si>
  <si>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</si>
  <si>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</si>
  <si>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</si>
  <si>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</si>
  <si>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</si>
  <si>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</si>
  <si>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</si>
  <si>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</si>
  <si>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</si>
  <si>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</si>
  <si>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</si>
  <si>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</si>
  <si>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</si>
  <si>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</si>
  <si>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</si>
  <si>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</si>
  <si>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</si>
  <si>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</si>
  <si>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</si>
  <si>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</si>
  <si>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</si>
  <si>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</si>
  <si>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</si>
  <si>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</si>
  <si>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</si>
  <si>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</si>
  <si>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</si>
  <si>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</si>
  <si>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</si>
  <si>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</si>
  <si>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</si>
  <si>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</si>
  <si>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</si>
  <si>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</si>
  <si>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</si>
  <si>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</si>
  <si>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</si>
  <si>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</si>
  <si>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</si>
  <si>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</si>
  <si>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</si>
  <si>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</si>
  <si>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</si>
  <si>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</si>
  <si>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</si>
  <si>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</si>
  <si>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</si>
  <si>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</si>
  <si>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</si>
  <si>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</si>
  <si>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</si>
  <si>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</si>
  <si>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</si>
  <si>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</si>
  <si>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</si>
  <si>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</si>
  <si>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</si>
  <si>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</si>
  <si>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</si>
  <si>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</si>
  <si>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</si>
  <si>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</si>
  <si>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</si>
  <si>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</si>
  <si>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</si>
  <si>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</si>
  <si>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</si>
  <si>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</si>
  <si>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</si>
  <si>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</si>
  <si>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</si>
  <si>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</si>
  <si>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</si>
  <si>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</si>
  <si>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</si>
  <si>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</si>
  <si>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</si>
  <si>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</si>
  <si>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</si>
  <si>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</si>
  <si>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</si>
  <si>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</si>
  <si>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</si>
  <si>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</si>
  <si>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</si>
  <si>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</si>
  <si>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</si>
  <si>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</si>
  <si>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</si>
  <si>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</si>
  <si>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</si>
  <si>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</si>
  <si>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</si>
  <si>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</si>
  <si>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</si>
  <si>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</si>
  <si>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</si>
  <si>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</si>
  <si>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</si>
  <si>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</si>
  <si>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</si>
  <si>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</si>
  <si>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</si>
  <si>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</si>
  <si>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</si>
  <si>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</si>
  <si>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</si>
  <si>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</si>
  <si>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</si>
  <si>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</si>
  <si>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</si>
  <si>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</si>
  <si>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</si>
  <si>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</si>
  <si>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</si>
  <si>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</si>
  <si>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</si>
  <si>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</si>
  <si>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</si>
  <si>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</si>
  <si>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</si>
  <si>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</si>
  <si>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</si>
  <si>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</si>
  <si>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</si>
  <si>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</si>
  <si>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</si>
  <si>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</si>
  <si>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</si>
  <si>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</si>
  <si>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</si>
  <si>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</si>
  <si>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</si>
  <si>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</si>
  <si>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</si>
  <si>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</si>
  <si>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</si>
  <si>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</si>
  <si>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</si>
  <si>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</si>
  <si>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</si>
  <si>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</si>
  <si>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</si>
  <si>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</si>
  <si>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</si>
  <si>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</si>
  <si>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</si>
  <si>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</si>
  <si>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</si>
  <si>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</si>
  <si>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</si>
  <si>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</si>
  <si>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</si>
  <si>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</si>
  <si>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</si>
  <si>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</si>
  <si>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</si>
  <si>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</si>
  <si>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</si>
  <si>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</si>
  <si>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</si>
  <si>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</si>
  <si>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</si>
  <si>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</si>
  <si>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</si>
  <si>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</si>
  <si>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</si>
  <si>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</si>
  <si>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</si>
  <si>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</si>
  <si>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</si>
  <si>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</si>
  <si>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</si>
  <si>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</si>
  <si>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</si>
  <si>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</si>
  <si>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</si>
  <si>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</si>
  <si>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</si>
  <si>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</si>
  <si>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</si>
  <si>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</si>
  <si>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</si>
  <si>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</si>
  <si>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</si>
  <si>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</si>
  <si>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</si>
  <si>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</si>
  <si>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</si>
  <si>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</si>
  <si>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</si>
  <si>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</si>
  <si>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</si>
  <si>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</si>
  <si>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</si>
  <si>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</si>
  <si>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</si>
  <si>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</si>
  <si>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</si>
  <si>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</si>
  <si>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</si>
  <si>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</si>
  <si>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</si>
  <si>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</si>
  <si>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</si>
  <si>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</si>
  <si>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</si>
  <si>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</si>
  <si>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</si>
  <si>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</si>
  <si>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</si>
  <si>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</si>
  <si>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</si>
  <si>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</si>
  <si>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</si>
  <si>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</si>
  <si>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</si>
  <si>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</si>
  <si>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</si>
  <si>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</si>
  <si>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</si>
  <si>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</si>
  <si>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</si>
  <si>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</si>
  <si>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</si>
  <si>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</si>
  <si>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</si>
  <si>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</si>
  <si>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</si>
  <si>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</si>
  <si>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</si>
  <si>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</si>
  <si>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</si>
  <si>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</si>
  <si>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</si>
  <si>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</si>
  <si>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</si>
  <si>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</si>
  <si>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</si>
  <si>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</si>
  <si>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</si>
  <si>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</si>
  <si>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</si>
  <si>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</si>
  <si>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</si>
  <si>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</si>
  <si>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</si>
  <si>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</si>
  <si>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</si>
  <si>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</si>
  <si>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</si>
  <si>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</si>
  <si>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</si>
  <si>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</si>
  <si>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</si>
  <si>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</si>
  <si>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</si>
  <si>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</si>
  <si>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</si>
  <si>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</si>
  <si>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</si>
  <si>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</si>
  <si>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</si>
  <si>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</si>
  <si>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</si>
  <si>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</si>
  <si>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</si>
  <si>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</si>
  <si>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</si>
  <si>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</si>
  <si>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</si>
  <si>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</si>
  <si>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</si>
  <si>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</si>
  <si>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</si>
  <si>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</si>
  <si>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</si>
  <si>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</si>
  <si>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</si>
  <si>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</si>
  <si>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</si>
  <si>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</si>
  <si>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</si>
  <si>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</si>
  <si>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</si>
  <si>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</si>
  <si>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</si>
  <si>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</si>
  <si>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</si>
  <si>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</si>
  <si>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</si>
  <si>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</si>
  <si>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</si>
  <si>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</si>
  <si>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</si>
  <si>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</si>
  <si>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</si>
  <si>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</si>
  <si>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</si>
  <si>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</si>
  <si>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</si>
  <si>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</si>
  <si>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</si>
  <si>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</si>
  <si>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</si>
  <si>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</si>
  <si>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</si>
  <si>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</si>
  <si>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</si>
  <si>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</si>
  <si>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</si>
  <si>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</si>
  <si>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</si>
  <si>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</si>
  <si>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</si>
  <si>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</si>
  <si>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</si>
  <si>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</si>
  <si>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</si>
  <si>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</si>
  <si>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</si>
  <si>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</si>
  <si>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</si>
  <si>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</si>
  <si>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</si>
  <si>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</si>
  <si>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</si>
  <si>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</si>
  <si>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</si>
  <si>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</si>
  <si>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</si>
  <si>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</si>
  <si>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</si>
  <si>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</si>
  <si>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</si>
  <si>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</si>
  <si>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</si>
  <si>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</si>
  <si>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</si>
  <si>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</si>
  <si>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</si>
  <si>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</si>
  <si>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</si>
  <si>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</si>
  <si>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</si>
  <si>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</si>
  <si>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</si>
  <si>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</si>
  <si>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</si>
  <si>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</si>
  <si>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</si>
  <si>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</si>
  <si>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</si>
  <si>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</si>
  <si>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</si>
  <si>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</si>
  <si>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</si>
  <si>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</si>
  <si>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</si>
  <si>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</si>
  <si>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</si>
  <si>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</si>
  <si>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</si>
  <si>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</si>
  <si>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</si>
  <si>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</si>
  <si>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</si>
  <si>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</si>
  <si>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</si>
  <si>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</si>
  <si>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</si>
  <si>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</si>
  <si>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</si>
  <si>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</si>
  <si>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</si>
  <si>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</si>
  <si>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</si>
  <si>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</si>
  <si>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</si>
  <si>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</si>
  <si>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</si>
  <si>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</si>
  <si>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</si>
  <si>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</si>
  <si>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</si>
  <si>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</si>
  <si>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</si>
  <si>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</si>
  <si>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</si>
  <si>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</si>
  <si>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</si>
  <si>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</si>
  <si>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</si>
  <si>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</si>
  <si>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</si>
  <si>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</si>
  <si>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</si>
  <si>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</si>
  <si>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</si>
  <si>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</si>
  <si>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</si>
  <si>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</si>
  <si>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</si>
  <si>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</si>
  <si>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</si>
  <si>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</si>
  <si>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</si>
  <si>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</si>
  <si>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</si>
  <si>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</si>
  <si>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</si>
  <si>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</si>
  <si>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</si>
  <si>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</si>
  <si>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</si>
  <si>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</si>
  <si>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</si>
  <si>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</si>
  <si>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</si>
  <si>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</si>
  <si>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</si>
  <si>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</si>
  <si>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</si>
  <si>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</si>
  <si>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</si>
  <si>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</si>
  <si>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</si>
  <si>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</si>
  <si>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</si>
  <si>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</si>
  <si>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</si>
  <si>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</si>
  <si>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</si>
  <si>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</si>
  <si>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</si>
  <si>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</si>
  <si>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</si>
  <si>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</si>
  <si>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</si>
  <si>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</si>
  <si>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</si>
  <si>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</si>
  <si>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</si>
  <si>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</si>
  <si>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</si>
  <si>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</si>
  <si>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</si>
  <si>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</si>
  <si>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</si>
  <si>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</si>
  <si>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</si>
  <si>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</si>
  <si>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</si>
  <si>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</si>
  <si>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</si>
  <si>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</si>
  <si>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</si>
  <si>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</si>
  <si>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</si>
  <si>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</si>
  <si>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</si>
  <si>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</si>
  <si>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</si>
  <si>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</si>
  <si>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</si>
  <si>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</si>
  <si>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</si>
  <si>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</si>
  <si>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</si>
  <si>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</si>
  <si>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</si>
  <si>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</si>
  <si>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</si>
  <si>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</si>
  <si>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</si>
  <si>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</si>
  <si>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</si>
  <si>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</si>
  <si>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</si>
  <si>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</si>
  <si>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</si>
  <si>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</si>
  <si>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</si>
  <si>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</si>
  <si>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</si>
  <si>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</si>
  <si>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</si>
  <si>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</si>
  <si>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</si>
  <si>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</si>
  <si>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</si>
  <si>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</si>
  <si>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</si>
  <si>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</si>
  <si>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</si>
  <si>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</si>
  <si>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</si>
  <si>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</si>
  <si>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</si>
  <si>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</si>
  <si>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</si>
  <si>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</si>
  <si>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</si>
  <si>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</si>
  <si>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</si>
  <si>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</si>
  <si>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</si>
  <si>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</si>
  <si>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</si>
  <si>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</si>
  <si>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</si>
  <si>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</si>
  <si>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</si>
  <si>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</si>
  <si>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</si>
  <si>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</si>
  <si>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</si>
  <si>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</si>
  <si>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</si>
  <si>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</si>
  <si>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</si>
  <si>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</si>
  <si>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</si>
  <si>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</si>
  <si>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</si>
  <si>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</si>
  <si>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</si>
  <si>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</si>
  <si>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</si>
  <si>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</si>
  <si>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</si>
  <si>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</si>
  <si>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</si>
  <si>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</si>
  <si>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</si>
  <si>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</si>
  <si>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</si>
  <si>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</si>
  <si>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</si>
  <si>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</si>
  <si>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</si>
  <si>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</si>
  <si>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</si>
  <si>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</si>
  <si>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</si>
  <si>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</si>
  <si>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</si>
  <si>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</si>
  <si>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</si>
  <si>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</si>
  <si>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</si>
  <si>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</si>
  <si>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</si>
  <si>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</si>
  <si>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</si>
  <si>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</si>
  <si>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</si>
  <si>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</si>
  <si>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</si>
  <si>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</si>
  <si>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</si>
  <si>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</si>
  <si>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</si>
  <si>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</si>
  <si>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</si>
  <si>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</si>
  <si>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</si>
  <si>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</si>
  <si>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</si>
  <si>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</si>
  <si>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</si>
  <si>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</si>
  <si>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</si>
  <si>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</si>
  <si>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</si>
  <si>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</si>
  <si>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</si>
  <si>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</si>
  <si>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</si>
  <si>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</si>
  <si>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</si>
  <si>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</si>
  <si>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</si>
  <si>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</si>
  <si>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</si>
  <si>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</si>
  <si>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</si>
  <si>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</si>
  <si>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</si>
  <si>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</si>
  <si>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</si>
  <si>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</si>
  <si>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</si>
  <si>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</si>
  <si>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</si>
  <si>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</si>
  <si>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</si>
  <si>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</si>
  <si>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</si>
  <si>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</si>
  <si>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</si>
  <si>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</si>
  <si>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</si>
  <si>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</si>
  <si>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</si>
  <si>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</si>
  <si>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</si>
  <si>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</si>
  <si>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</si>
  <si>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</si>
  <si>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</si>
  <si>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</si>
  <si>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</si>
  <si>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</si>
  <si>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</si>
  <si>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</si>
  <si>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</si>
  <si>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</si>
  <si>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</si>
  <si>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</si>
  <si>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</si>
  <si>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</si>
  <si>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</si>
  <si>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</si>
  <si>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</si>
  <si>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</si>
  <si>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</si>
  <si>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</si>
  <si>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</si>
  <si>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</si>
  <si>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</si>
  <si>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</si>
  <si>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</si>
  <si>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</si>
  <si>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</si>
  <si>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</si>
  <si>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</si>
  <si>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</si>
  <si>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</si>
  <si>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</si>
  <si>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</si>
  <si>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</si>
  <si>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</si>
  <si>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</si>
  <si>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</si>
  <si>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</si>
  <si>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</si>
  <si>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</si>
  <si>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</si>
  <si>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</si>
  <si>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</si>
  <si>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</si>
  <si>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</si>
  <si>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</si>
  <si>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</si>
  <si>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</si>
  <si>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</si>
  <si>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</si>
  <si>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</si>
  <si>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</si>
  <si>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</si>
  <si>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</si>
  <si>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</si>
  <si>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</si>
  <si>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</si>
  <si>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</si>
  <si>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</si>
  <si>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</si>
  <si>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</si>
  <si>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</si>
  <si>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</si>
  <si>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</si>
  <si>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</si>
  <si>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</si>
  <si>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</si>
  <si>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</si>
  <si>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</si>
  <si>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</si>
  <si>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</si>
  <si>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</si>
  <si>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</si>
  <si>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</si>
  <si>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</si>
  <si>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</si>
  <si>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</si>
  <si>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</si>
  <si>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</si>
  <si>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</si>
  <si>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</si>
  <si>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</si>
  <si>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</si>
  <si>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</si>
  <si>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</si>
  <si>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</si>
  <si>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</si>
  <si>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</si>
  <si>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</si>
  <si>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</si>
  <si>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</si>
  <si>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</si>
  <si>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</si>
  <si>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</si>
  <si>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</si>
  <si>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</si>
  <si>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</si>
  <si>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</si>
  <si>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</si>
  <si>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</si>
  <si>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</si>
  <si>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</si>
  <si>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</si>
  <si>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</si>
  <si>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</si>
  <si>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</si>
  <si>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</si>
  <si>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</si>
  <si>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</si>
  <si>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</si>
  <si>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</si>
  <si>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</si>
  <si>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</si>
  <si>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</si>
  <si>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</si>
  <si>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</si>
  <si>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</si>
  <si>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</si>
  <si>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</si>
  <si>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</si>
  <si>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</si>
  <si>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</si>
  <si>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</si>
  <si>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</si>
  <si>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</si>
  <si>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</si>
  <si>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</si>
  <si>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</si>
  <si>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</si>
  <si>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</si>
  <si>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</si>
  <si>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</si>
  <si>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</si>
  <si>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</si>
  <si>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</si>
  <si>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</si>
  <si>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</si>
  <si>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</si>
  <si>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</si>
  <si>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</si>
  <si>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</si>
  <si>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</si>
  <si>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</si>
  <si>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</si>
  <si>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</si>
  <si>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</si>
  <si>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</si>
  <si>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</si>
  <si>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</si>
  <si>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</si>
  <si>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</si>
  <si>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</si>
  <si>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</si>
  <si>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</si>
  <si>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</si>
  <si>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</si>
  <si>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</si>
  <si>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</si>
  <si>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</si>
  <si>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</si>
  <si>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</si>
  <si>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</si>
  <si>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</si>
  <si>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</si>
  <si>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</si>
  <si>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</si>
  <si>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</si>
  <si>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</si>
  <si>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</si>
  <si>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</si>
  <si>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</si>
  <si>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</si>
  <si>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</si>
  <si>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</si>
  <si>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</si>
  <si>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</si>
  <si>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</si>
  <si>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</si>
  <si>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</si>
  <si>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</si>
  <si>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</si>
  <si>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</si>
  <si>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</si>
  <si>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</si>
  <si>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</si>
  <si>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</si>
  <si>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</si>
  <si>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</si>
  <si>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</si>
  <si>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</si>
  <si>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</si>
  <si>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</si>
  <si>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</si>
  <si>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</si>
  <si>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</si>
  <si>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</si>
  <si>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</si>
  <si>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</si>
  <si>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</si>
  <si>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</si>
  <si>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</si>
  <si>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</si>
  <si>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</si>
  <si>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</si>
  <si>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</si>
  <si>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</si>
  <si>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</si>
  <si>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</si>
  <si>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</si>
  <si>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</si>
  <si>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</si>
  <si>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</si>
  <si>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</si>
  <si>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</si>
  <si>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</si>
  <si>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</si>
  <si>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</si>
  <si>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</si>
  <si>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</si>
  <si>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</si>
  <si>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</si>
  <si>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</si>
  <si>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</si>
  <si>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</si>
  <si>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</si>
  <si>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</si>
  <si>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</si>
  <si>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</si>
  <si>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</si>
  <si>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</si>
  <si>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</si>
  <si>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</si>
  <si>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</si>
  <si>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</si>
  <si>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</si>
  <si>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</si>
  <si>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</si>
  <si>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</si>
  <si>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</si>
  <si>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</si>
  <si>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</si>
  <si>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</si>
  <si>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</si>
  <si>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</si>
  <si>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</si>
  <si>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</si>
  <si>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</si>
  <si>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</si>
  <si>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</si>
  <si>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</si>
  <si>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</si>
  <si>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</si>
  <si>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</si>
  <si>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</si>
  <si>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</si>
  <si>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</si>
  <si>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</si>
  <si>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</si>
  <si>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</si>
  <si>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</si>
  <si>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</si>
  <si>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</si>
  <si>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</si>
  <si>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</si>
  <si>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</si>
  <si>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</si>
  <si>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</si>
  <si>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</si>
  <si>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</si>
  <si>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</si>
  <si>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</si>
  <si>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</si>
  <si>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</si>
  <si>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</si>
  <si>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</si>
  <si>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</si>
  <si>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</si>
  <si>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</si>
  <si>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</si>
  <si>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</si>
  <si>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</si>
  <si>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</si>
  <si>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</si>
  <si>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</si>
  <si>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</si>
  <si>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</si>
  <si>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</si>
  <si>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</si>
  <si>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</si>
  <si>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</si>
  <si>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</si>
  <si>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</si>
  <si>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</si>
  <si>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</si>
  <si>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</si>
  <si>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</si>
  <si>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</si>
  <si>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</si>
  <si>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</si>
  <si>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</si>
  <si>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</si>
  <si>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</si>
  <si>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</si>
  <si>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</si>
  <si>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</si>
  <si>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</si>
  <si>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</si>
  <si>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</si>
  <si>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</si>
  <si>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</si>
  <si>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</si>
  <si>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</si>
  <si>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</si>
  <si>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</si>
  <si>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</si>
  <si>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</si>
  <si>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</si>
  <si>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</si>
  <si>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</si>
  <si>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</si>
  <si>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</si>
  <si>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</si>
  <si>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</si>
  <si>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</si>
  <si>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</si>
  <si>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</si>
  <si>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</si>
  <si>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</si>
  <si>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</si>
  <si>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</si>
  <si>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</si>
  <si>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</si>
  <si>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</si>
  <si>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</si>
  <si>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</si>
  <si>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</si>
  <si>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</si>
  <si>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</si>
  <si>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</si>
  <si>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</si>
  <si>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</si>
  <si>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</si>
  <si>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</si>
  <si>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</si>
  <si>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</si>
  <si>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</si>
  <si>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</si>
  <si>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</si>
  <si>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</si>
  <si>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</si>
  <si>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</si>
  <si>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</si>
  <si>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</si>
  <si>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</si>
  <si>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</si>
  <si>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</si>
  <si>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</si>
  <si>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</si>
  <si>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</si>
  <si>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</si>
  <si>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</si>
  <si>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</si>
  <si>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</si>
  <si>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</si>
  <si>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</si>
  <si>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</si>
  <si>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</si>
  <si>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</si>
  <si>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</si>
  <si>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</si>
  <si>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</si>
  <si>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</si>
  <si>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</si>
  <si>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</si>
  <si>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</si>
  <si>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</si>
  <si>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</si>
  <si>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</si>
  <si>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</si>
  <si>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</si>
  <si>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</si>
  <si>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</si>
  <si>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</si>
  <si>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</si>
  <si>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</si>
  <si>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</si>
  <si>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</si>
  <si>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</si>
  <si>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</si>
  <si>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</si>
  <si>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</si>
  <si>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</si>
  <si>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</si>
  <si>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</si>
  <si>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</si>
  <si>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</si>
  <si>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</si>
  <si>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</si>
  <si>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</si>
  <si>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</si>
  <si>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</si>
  <si>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</si>
  <si>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</si>
  <si>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</si>
  <si>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</si>
  <si>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</si>
  <si>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</si>
  <si>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</si>
  <si>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</si>
  <si>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</si>
  <si>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</si>
  <si>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</si>
  <si>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</si>
  <si>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</si>
  <si>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</si>
  <si>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</si>
  <si>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</si>
  <si>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</si>
  <si>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</si>
  <si>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</si>
  <si>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</si>
  <si>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</si>
  <si>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</si>
  <si>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</si>
  <si>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</si>
  <si>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</si>
  <si>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</si>
  <si>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</si>
  <si>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</si>
  <si>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</si>
  <si>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</si>
  <si>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</si>
  <si>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</si>
  <si>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</si>
  <si>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</si>
  <si>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</si>
  <si>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</si>
  <si>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</si>
  <si>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</si>
  <si>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</si>
  <si>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</si>
  <si>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</si>
  <si>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</si>
  <si>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</si>
  <si>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</si>
  <si>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</si>
  <si>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</si>
  <si>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</si>
  <si>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</si>
  <si>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</si>
  <si>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</si>
  <si>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</si>
  <si>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</si>
  <si>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</si>
  <si>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</si>
  <si>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</si>
  <si>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</si>
  <si>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</si>
  <si>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</si>
  <si>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</si>
  <si>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</si>
  <si>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</si>
  <si>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</si>
  <si>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</si>
  <si>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</si>
  <si>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</si>
  <si>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</si>
  <si>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</si>
  <si>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</si>
  <si>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</si>
  <si>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</si>
  <si>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</si>
  <si>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</si>
  <si>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</si>
  <si>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</si>
  <si>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</si>
  <si>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</si>
  <si>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</si>
  <si>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</si>
  <si>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</si>
  <si>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</si>
  <si>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</si>
  <si>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</si>
  <si>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</si>
  <si>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</si>
  <si>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</si>
  <si>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</si>
  <si>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</si>
  <si>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</si>
  <si>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</si>
  <si>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</si>
  <si>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</si>
  <si>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</si>
  <si>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</si>
  <si>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</si>
  <si>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</si>
  <si>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</si>
  <si>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</si>
  <si>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</si>
  <si>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</si>
  <si>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</si>
  <si>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</si>
  <si>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</si>
  <si>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</si>
  <si>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</si>
  <si>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</si>
  <si>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</si>
  <si>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</si>
  <si>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</si>
  <si>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</si>
  <si>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</si>
  <si>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</si>
  <si>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</si>
  <si>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</si>
  <si>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</si>
  <si>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</si>
  <si>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</si>
  <si>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</si>
  <si>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</si>
  <si>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</si>
  <si>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</si>
  <si>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</si>
  <si>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</si>
  <si>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</si>
  <si>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</si>
  <si>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</si>
  <si>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</si>
  <si>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</si>
  <si>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</si>
  <si>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</si>
  <si>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</si>
  <si>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</si>
  <si>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</si>
  <si>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</si>
  <si>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</si>
  <si>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</si>
  <si>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</si>
  <si>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</si>
  <si>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</si>
  <si>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</si>
  <si>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</si>
  <si>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</si>
  <si>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</si>
  <si>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</si>
  <si>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</si>
  <si>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</si>
  <si>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</si>
  <si>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</si>
  <si>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</si>
  <si>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</si>
  <si>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</si>
  <si>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</si>
  <si>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</si>
  <si>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</si>
  <si>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</si>
  <si>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</si>
  <si>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</si>
  <si>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</si>
  <si>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</si>
  <si>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</si>
  <si>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</si>
  <si>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</si>
  <si>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</si>
  <si>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</si>
  <si>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</si>
  <si>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</si>
  <si>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</si>
  <si>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</si>
  <si>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</si>
  <si>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</si>
  <si>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</si>
  <si>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</si>
  <si>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</si>
  <si>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</si>
  <si>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</si>
  <si>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</si>
  <si>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</si>
  <si>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</si>
  <si>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</si>
  <si>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</si>
  <si>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</si>
  <si>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</si>
  <si>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</si>
  <si>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</si>
  <si>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</si>
  <si>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</si>
  <si>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</si>
  <si>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</si>
  <si>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</si>
  <si>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</si>
  <si>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</si>
  <si>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</si>
  <si>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</si>
  <si>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</si>
  <si>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</si>
  <si>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</si>
  <si>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</si>
  <si>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</si>
  <si>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</si>
  <si>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</si>
  <si>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</si>
  <si>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</si>
  <si>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</si>
  <si>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</si>
  <si>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</si>
  <si>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</si>
  <si>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</si>
  <si>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</si>
  <si>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</si>
  <si>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</si>
  <si>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</si>
  <si>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</si>
  <si>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</si>
  <si>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</si>
  <si>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</si>
  <si>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</si>
  <si>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</si>
  <si>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</si>
  <si>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</si>
  <si>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</si>
  <si>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</si>
  <si>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</si>
  <si>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</si>
  <si>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</si>
  <si>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</si>
  <si>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</si>
  <si>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</si>
  <si>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</si>
  <si>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</si>
  <si>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</si>
  <si>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</si>
  <si>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</si>
  <si>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</si>
  <si>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</si>
  <si>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</si>
  <si>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</si>
  <si>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</si>
  <si>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</si>
  <si>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</si>
  <si>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</si>
  <si>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</si>
  <si>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</si>
  <si>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</si>
  <si>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</si>
  <si>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</si>
  <si>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</si>
  <si>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</si>
  <si>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</si>
  <si>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</si>
  <si>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</si>
  <si>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</si>
  <si>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</si>
  <si>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</si>
  <si>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</si>
  <si>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</si>
  <si>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</si>
  <si>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</si>
  <si>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</si>
  <si>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</si>
  <si>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</si>
  <si>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</si>
  <si>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</si>
  <si>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</si>
  <si>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</si>
  <si>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</si>
  <si>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</si>
  <si>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</si>
  <si>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</si>
  <si>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</si>
  <si>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</si>
  <si>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</si>
  <si>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</si>
  <si>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</si>
  <si>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</si>
  <si>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</si>
  <si>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</si>
  <si>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</si>
  <si>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</si>
  <si>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</si>
  <si>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</si>
  <si>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</si>
  <si>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</si>
  <si>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</si>
  <si>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</si>
  <si>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</si>
  <si>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</si>
  <si>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</si>
  <si>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</si>
  <si>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</si>
  <si>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</si>
  <si>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</si>
  <si>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</si>
  <si>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</si>
  <si>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</si>
  <si>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</si>
  <si>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</si>
  <si>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</si>
  <si>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</si>
  <si>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</si>
  <si>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</si>
  <si>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</si>
  <si>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</si>
  <si>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</si>
  <si>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</si>
  <si>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</si>
  <si>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</si>
  <si>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</si>
  <si>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</si>
  <si>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</si>
  <si>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</si>
  <si>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</si>
  <si>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</si>
  <si>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</si>
  <si>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</si>
  <si>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</si>
  <si>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</si>
  <si>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</si>
  <si>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</si>
  <si>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</si>
  <si>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</si>
  <si>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</si>
  <si>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</si>
  <si>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</si>
  <si>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</si>
  <si>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</si>
  <si>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</si>
  <si>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</si>
  <si>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</si>
  <si>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</si>
  <si>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</si>
  <si>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</si>
  <si>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</si>
  <si>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</si>
  <si>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</si>
  <si>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</si>
  <si>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</si>
  <si>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</si>
  <si>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</si>
  <si>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</si>
  <si>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</si>
  <si>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</si>
  <si>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</si>
  <si>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</si>
  <si>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</si>
  <si>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</si>
  <si>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</si>
  <si>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</si>
  <si>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</si>
  <si>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</si>
  <si>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</si>
  <si>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</si>
  <si>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</si>
  <si>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</si>
  <si>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</si>
  <si>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</si>
  <si>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</si>
  <si>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</si>
  <si>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</si>
  <si>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</si>
  <si>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</si>
  <si>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</si>
  <si>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</si>
  <si>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</si>
  <si>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</si>
  <si>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</si>
  <si>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</si>
  <si>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</si>
  <si>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</si>
  <si>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</si>
  <si>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</si>
  <si>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</si>
  <si>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</si>
  <si>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</si>
  <si>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</si>
  <si>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</si>
  <si>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</si>
  <si>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</si>
  <si>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</si>
  <si>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</si>
  <si>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</si>
  <si>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</si>
  <si>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</si>
  <si>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</si>
  <si>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</si>
  <si>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</si>
  <si>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</si>
  <si>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</si>
  <si>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</si>
  <si>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</si>
  <si>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</si>
  <si>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</si>
  <si>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</si>
  <si>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</si>
  <si>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</si>
  <si>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</si>
  <si>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</si>
  <si>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</si>
  <si>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</si>
  <si>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</si>
  <si>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</si>
  <si>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</si>
  <si>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</si>
  <si>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</si>
  <si>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</si>
  <si>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</si>
  <si>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</si>
  <si>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</si>
  <si>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</si>
  <si>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</si>
  <si>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</si>
  <si>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</si>
  <si>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</si>
  <si>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</si>
  <si>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</si>
  <si>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</si>
  <si>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</si>
  <si>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</si>
  <si>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</si>
  <si>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</si>
  <si>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</si>
  <si>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</si>
  <si>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</si>
  <si>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</si>
  <si>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</si>
  <si>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</si>
  <si>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</si>
  <si>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</si>
  <si>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</si>
  <si>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</si>
  <si>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</si>
  <si>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</si>
  <si>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</si>
  <si>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</si>
  <si>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</si>
  <si>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</si>
  <si>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</si>
  <si>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</si>
  <si>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</si>
  <si>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</si>
  <si>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</si>
  <si>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</si>
  <si>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</si>
  <si>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</si>
  <si>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</si>
  <si>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</si>
  <si>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</si>
  <si>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</si>
  <si>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</si>
  <si>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</si>
  <si>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</si>
  <si>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</si>
  <si>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</si>
  <si>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</si>
  <si>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</si>
  <si>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</si>
  <si>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</si>
  <si>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</si>
  <si>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</si>
  <si>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</si>
  <si>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</si>
  <si>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</si>
  <si>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</si>
  <si>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</si>
  <si>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</si>
  <si>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</si>
  <si>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</si>
  <si>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PCM-20251117-00000509</t>
  </si>
  <si>
    <t>EM team on the way need 50 min</t>
  </si>
  <si>
    <t>PCM-20251117-00000574</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</si>
  <si>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</si>
  <si>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</si>
  <si>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</si>
  <si>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</si>
  <si>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</si>
  <si>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</si>
  <si>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</si>
  <si>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</si>
  <si>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</si>
  <si>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</si>
  <si>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</si>
  <si>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 team moved need 45 min</t>
  </si>
  <si>
    <t>PCM-20251116-00002313</t>
  </si>
  <si>
    <t>sectors down at 2025-11-17 00:49:29 due to  rectifier module faulty, under repair arrangement</t>
  </si>
  <si>
    <t>NO PCM</t>
  </si>
  <si>
    <t>site is down again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</si>
</sst>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315.41216701389203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45978.360592939818</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45978.360592939818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45978.360592939818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45978.360592939818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45978.360592939818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45978.360592939818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45978.360592939818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45978.360592939818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45978.360592939818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45978.360592939818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45978.360592939818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45978.360592939818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45978.360592939818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45978.360592939818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45978.360592939818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45978.360592939818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45978.360592939818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45978.360592939818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45978.360592939818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45978.360592939818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45978.360592939818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45978.360592939818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45978.360592939818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45978.360592939818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45978.360592939818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45978.360592939818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45978.360592939818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45978.360592939818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45978.360592939818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45978.360592939818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45978.360592939818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45978.360592939818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45978.360592939818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45978.360592939818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45978.360592939818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45978.360592939818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45978.360592939818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45978.360592939818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45978.360592939818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45978.360592939818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45978.360592939818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45978.360592939818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45978.360592939818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45978.360592939818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45978.360592939818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45978.360592939818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45978.360592939818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45978.360592939818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45978.360592939818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45978.360592939818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45978.360592939818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45978.360592939818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45978.360592939818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45978.360592939818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45978.360592939818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45978.360592939818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45978.360592939818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45978.360592939818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45978.360592939818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45978.360592939818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45978.360592939818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45978.360592939818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45978.360592939818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45978.360592939818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45978.360592939818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45978.360592939818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45978.360592939818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45978.360592939818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45978.360592939818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45978.360592939818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45978.360592939818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45978.360592939818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45978.360592939818</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153.3607549768567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1.9242503472269163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7.4435532413190231E-2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45978.360592939818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45978.360592939818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45978.360592939818</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41" t="str">
        <f>IFERROR(VLOOKUP(D9,DB!A:K,11,0),"")</f>
        <v/>
      </c>
      <c r="C9" s="18"/>
      <c r="D9" s="18"/>
      <c r="E9" s="103"/>
      <c r="F9" s="104"/>
      <c r="G9" s="105">
        <f ca="1">IFERROR(NOW()-F9,"-")</f>
        <v>45978.360592939818</v>
      </c>
      <c r="H9" s="104"/>
      <c r="I9" s="141" t="str">
        <f>IFERROR(VLOOKUP(D9,DB!A:F,6,0),"")</f>
        <v/>
      </c>
      <c r="J9" s="141" t="str">
        <f>IFERROR(VLOOKUP(D9,DB!A:G,7,0),"")</f>
        <v/>
      </c>
      <c r="K9" s="19"/>
      <c r="L9" s="141"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41" t="str">
        <f>IFERROR(VLOOKUP(D10,DB!A:K,11,0),"")</f>
        <v/>
      </c>
      <c r="C10" s="18"/>
      <c r="D10" s="18"/>
      <c r="E10" s="103"/>
      <c r="F10" s="104"/>
      <c r="G10" s="105">
        <f ca="1">IFERROR(NOW()-F10,"-")</f>
        <v>45978.360592939818</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45978.360592939818</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45978.360592939818</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45978.360592939818</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45978.360592939818</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45978.360592939818</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45978.360592939818</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45978.360592939818</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45978.360592939818</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45978.360592939818</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45978.360592939818</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45978.360592939818</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45978.360592939818</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45978.360592939818</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45978.360592939818</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45978.360592939818</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45978.360592939818</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45978.360592939818</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45978.360592939818</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45978.360592939818</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45978.360592939818</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45978.360592939818</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45978.360592939818</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45978.360592939818</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45978.360592939818</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45978.360592939818</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45978.360592939818</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45978.360592939818</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45978.360592939818</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45978.360592939818</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45978.360592939818</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45978.360592939818</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45978.360592939818</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45978.360592939818</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45978.360592939818</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45978.360592939818</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45978.360592939818</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45978.360592939818</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45978.360592939818</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45978.360592939818</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45978.360592939818</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45978.360592939818</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45978.360592939818</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45978.360592939818</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45978.360592939818</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45978.360592939818</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45978.360592939818</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45978.360592939818</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45978.360592939818</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45978.360592939818</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45978.360592939818</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45978.360592939818</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45978.360592939818</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45978.360592939818</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45978.360592939818</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45978.360592939818</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45978.360592939818</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45978.360592939818</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45978.360592939818</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45978.360592939818</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45978.360592939818</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45978.360592939818</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45978.360592939818</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45978.360592939818</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45978.360592939818</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45978.360592939818</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45978.360592939818</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45978.360592939818</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45978.360592939818</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45978.360592939818</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45978.360592939818</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45978.360592939818</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45978.360592939818</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45978.360592939818</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45978.360592939818</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45978.360592939818</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45978.360592939818</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45978.360592939818</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45978.360592939818</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45978.360592939818</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45978.360592939818</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45978.360592939818</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45978.360592939818</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45978.360592939818</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45978.360592939818</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45978.360592939818</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45978.360592939818</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45978.360592939818</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45978.360592939818</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45978.360592939818</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45978.360592939818</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45978.360592939818</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45978.360592939818</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45978.360592939818</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45978.360592939818</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45978.360592939818</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45978.360592939818</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45978.360592939818</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45978.360592939818</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45978.360592939818</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45978.360592939818</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45978.360592939818</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45978.360592939818</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45978.360592939818</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45978.360592939818</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45978.360592939818</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45978.360592939818</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45978.360592939818</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45978.360592939818</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45978.360592939818</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45978.360592939818</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45978.360592939818</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45978.360592939818</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45978.360592939818</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45978.360592939818</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45978.360592939818</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45978.360592939818</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45978.360592939818</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45978.360592939818</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45978.360592939818</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45978.360592939818</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45978.360592939818</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45978.360592939818</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45978.360592939818</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45978.360592939818</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45978.360592939818</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45978.360592939818</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45978.360592939818</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45978.360592939818</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45978.360592939818</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45978.360592939818</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45978.360592939818</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45978.360592939818</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45978.360592939818</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45978.360592939818</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45978.360592939818</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45978.360592939818</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45978.360592939818</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45978.360592939818</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45978.360592939818</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45978.360592939818</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45978.360592939818</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45978.360592939818</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45978.360592939818</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45978.360592939818</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45978.360592939818</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45978.360592939818</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45978.360592939818</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45978.360592939818</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45978.360592939818</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45978.360592939818</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45978.360592939818</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45978.360592939818</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45978.360592939818</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45978.360592939818</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45978.360592939818</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45978.360592939818</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45978.360592939818</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45978.360592939818</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45978.360592939818</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45978.360592939818</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45978.360592939818</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45978.360592939818</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45978.360592939818</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45978.360592939818</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45978.360592939818</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45978.360592939818</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45978.360592939818</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45978.360592939818</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45978.360592939818</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45978.360592939818</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45978.360592939818</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45978.360592939818</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45978.360592939818</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45978.360592939818</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45978.360592939818</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45978.360592939818</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45978.360592939818</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45978.360592939818</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45978.360592939818</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45978.360592939818</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45978.360592939818</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45978.360592939818</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45978.360592939818</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45978.360592939818</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45978.360592939818</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45978.360592939818</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45978.360592939818</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45978.360592939818</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45978.360592939818</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45978.360592939818</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45978.360592939818</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45978.360592939818</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45978.360592939818</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45978.360592939818</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45978.360592939818</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45978.360592939818</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45978.360592939818</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45978.360592939818</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45978.360592939818</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45978.360592939818</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45978.360592939818</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45978.360592939818</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45978.360592939818</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45978.360592939818</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45978.360592939818</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45978.360592939818</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45978.360592939818</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45978.360592939818</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45978.360592939818</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14076</v>
      </c>
      <c r="E2" s="18" t="s">
        <v>39021</v>
      </c>
      <c r="F2" s="20">
        <v>45978.331469907411</v>
      </c>
      <c r="G2" s="21">
        <f t="shared" ref="G2:G19" ca="1" si="0">IFERROR(NOW()-F2,"-")</f>
        <v>2.9123032407369465E-2</v>
      </c>
      <c r="H2" s="22">
        <v>45978.325949074075</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2</v>
      </c>
      <c r="D3" s="19" t="s">
        <v>25087</v>
      </c>
      <c r="E3" s="18" t="s">
        <v>39021</v>
      </c>
      <c r="F3" s="20">
        <v>45978.357164351852</v>
      </c>
      <c r="G3" s="21">
        <f t="shared" ca="1" si="0"/>
        <v>3.428587966482155E-3</v>
      </c>
      <c r="H3" s="22">
        <v>45978.342673611114</v>
      </c>
      <c r="I3" s="19" t="str">
        <f>IFERROR(VLOOKUP(D3,DB!A:F,6,0),"")</f>
        <v>SCECO</v>
      </c>
      <c r="J3" s="18" t="str">
        <f>IFERROR(VLOOKUP(D3,DB!A:G,7,0),"")</f>
        <v>Dead</v>
      </c>
      <c r="K3" s="45" t="s">
        <v>39112</v>
      </c>
      <c r="L3" s="23" t="str">
        <f>IFERROR(VLOOKUP(D3,DB!A:I,9,0),"")</f>
        <v>Latis</v>
      </c>
    </row>
    <row r="4" spans="1:13" ht="15" customHeight="1">
      <c r="A4" s="19"/>
      <c r="B4" s="61" t="str">
        <f>IFERROR(VLOOKUP(D4,DB!A:K,11,0),"")</f>
        <v/>
      </c>
      <c r="C4" s="18"/>
      <c r="D4" s="18"/>
      <c r="E4" s="18"/>
      <c r="F4" s="20"/>
      <c r="G4" s="21">
        <f t="shared" ca="1" si="0"/>
        <v>45978.360592939818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45978.360592939818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45978.360592939818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45978.360592939818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45978.360592939818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45978.360592939818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45978.360592939818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45978.360592939818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45978.360592939818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45978.360592939818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45978.360592939818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45978.360592939818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45978.360592939818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45978.360592939818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45978.360592939818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45978.360592939818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45978.360592939818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45978.360592939818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45978.360592939818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45978.360592939818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45978.360592939818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45978.360592939818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45978.360592939818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45978.360592939818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45978.360592939818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45978.360592939818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45978.360592939818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45978.360592939818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45978.360592939818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45978.360592939818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45978.360592939818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45978.360592939818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45978.360592939818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45978.360592939818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45978.360592939818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45978.360592939818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45978.360592939818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45978.360592939818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45978.360592939818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45978.360592939818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45978.360592939818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45978.360592939818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45978.360592939818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45978.360592939818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45978.360592939818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45978.360592939818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45978.360592939818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45978.360592939818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45978.360592939818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45978.360592939818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45978.360592939818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45978.360592939818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45978.360592939818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45978.360592939818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45978.360592939818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45978.360592939818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45978.360592939818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45978.360592939818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45978.360592939818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45978.360592939818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45978.360592939818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45978.360592939818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45978.360592939818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45978.360592939818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45978.360592939818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45978.360592939818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45978.360592939818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45978.360592939818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45978.360592939818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45978.360592939818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45978.360592939818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45978.360592939818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45978.360592939818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45978.360592939818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45978.360592939818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45978.360592939818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45978.360592939818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45978.360592939818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45978.360592939818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45978.360592939818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45978.360592939818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45978.360592939818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45978.360592939818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45978.360592939818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45978.360592939818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45978.360592939818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45978.360592939818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45978.360592939818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45978.360592939818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45978.360592939818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45978.360592939818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45978.360592939818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45978.360592939818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45978.360592939818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45978.360592939818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45978.360592939818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45978.360592939818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45978.360592939818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45978.360592939818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45978.360592939818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45978.360592939818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45978.360592939818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45978.360592939818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45978.360592939818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45978.360592939818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45978.360592939818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45978.360592939818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45978.360592939818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45978.360592939818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45978.360592939818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45978.360592939818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45978.360592939818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45978.360592939818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45978.360592939818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45978.360592939818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45978.360592939818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45978.360592939818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45978.360592939818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45978.360592939818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45978.360592939818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45978.360592939818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45978.360592939818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45978.360592939818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45978.360592939818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45978.360592939818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45978.360592939818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45978.360592939818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45978.360592939818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45978.360592939818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45978.360592939818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45978.360592939818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45978.360592939818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45978.360592939818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45978.360592939818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45978.360592939818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45978.360592939818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45978.360592939818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45978.360592939818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45978.360592939818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45978.360592939818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45978.360592939818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45978.360592939818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45978.360592939818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45978.360592939818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45978.360592939818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45978.360592939818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45978.360592939818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45978.360592939818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45978.360592939818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45978.360592939818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45978.360592939818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45978.360592939818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45978.360592939818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45978.360592939818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45978.360592939818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45978.360592939818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45978.360592939818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45978.360592939818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45978.360592939818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45978.360592939818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45978.360592939818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45978.360592939818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45978.360592939818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45978.360592939818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45978.360592939818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45978.360592939818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45978.360592939818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45978.360592939818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45978.360592939818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45978.360592939818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45978.360592939818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45978.360592939818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45978.360592939818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45978.360592939818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45978.360592939818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45978.360592939818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45978.360592939818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45978.360592939818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45978.360592939818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45978.360592939818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45978.360592939818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45978.360592939818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45978.360592939818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45978.360592939818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45978.360592939818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45978.360592939818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45978.360592939818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45978.360592939818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45978.360592939818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45978.360592939818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45978.360592939818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45978.360592939818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45978.360592939818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45978.360592939818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45978.360592939818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45978.360592939818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45978.360592939818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45978.360592939818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45978.360592939818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45978.360592939818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45978.360592939818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45978.360592939818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45978.360592939818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45978.360592939818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45978.360592939818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45978.360592939818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45978.360592939818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45978.360592939818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45978.360592939818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45978.360592939818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45978.360592939818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45978.360592939818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45978.360592939818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45978.360592939818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45978.360592939818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45978.360592939818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45978.360592939818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45978.360592939818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45978.360592939818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45978.360592939818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45978.360592939818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45978.360592939818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45978.360592939818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45978.360592939818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45978.360592939818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45978.360592939818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45978.360592939818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45978.360592939818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45978.360592939818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45978.360592939818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45978.360592939818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45978.360592939818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45978.360592939818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45978.360592939818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45978.360592939818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45978.360592939818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45978.360592939818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45978.360592939818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45978.360592939818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45978.360592939818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45978.360592939818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45978.360592939818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45978.360592939818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45978.360592939818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45978.360592939818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45978.360592939818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45978.360592939818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45978.360592939818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45978.360592939818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45978.360592939818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45978.360592939818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45978.360592939818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45978.360592939818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45978.360592939818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45978.360592939818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45978.360592939818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45978.360592939818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45978.360592939818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45978.360592939818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45978.360592939818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45978.360592939818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45978.360592939818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45978.360592939818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45978.360592939818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45978.360592939818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45978.360592939818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45978.360592939818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45978.360592939818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45978.360592939818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45978.360592939818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45978.360592939818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45978.360592939818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45978.360592939818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45978.360592939818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45978.360592939818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45978.360592939818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45978.360592939818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45978.360592939818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45978.360592939818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45978.360592939818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45978.360592939818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45978.360592939818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45978.360592939818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45978.360592939818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45978.360592939818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45978.360592939818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45978.360592939818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45978.360592939818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45978.360592939818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45978.360592939818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45978.360592939818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45978.360592939818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45978.360592939818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45978.360592939818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45978.360592939818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45978.360592939818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45978.360592939818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45978.360592939818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45978.360592939818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45978.360592939818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45978.360592939818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45978.360592939818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45978.360592939818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45978.360592939818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45978.360592939818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45978.360592939818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45978.360592939818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45978.360592939818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45978.360592939818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45978.360592939818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45978.360592939818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45978.360592939818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45978.360592939818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45978.360592939818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45978.360592939818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45978.360592939818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45978.360592939818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45978.360592939818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45978.360592939818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45978.360592939818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45978.360592939818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45978.360592939818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45978.360592939818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45978.360592939818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45978.360592939818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45978.360592939818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45978.360592939818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45978.360592939818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45978.360592939818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45978.360592939818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45978.360592939818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45978.360592939818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45978.360592939818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45978.360592939818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45978.360592939818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45978.360592939818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45978.360592939818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45978.360592939818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45978.360592939818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45978.360592939818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45978.360592939818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45978.360592939818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45978.360592939818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45978.360592939818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45978.360592939818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45978.360592939818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45978.360592939818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45978.360592939818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45978.360592939818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45978.360592939818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45978.360592939818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45978.360592939818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45978.360592939818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45978.360592939818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45978.360592939818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45978.360592939818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45978.360592939818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45978.360592939818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45978.360592939818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45978.360592939818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45978.360592939818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45978.360592939818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45978.360592939818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45978.360592939818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45978.360592939818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45978.360592939818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45978.360592939818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45978.360592939818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45978.360592939818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45978.360592939818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45978.360592939818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45978.360592939818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45978.360592939818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45978.360592939818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45978.360592939818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45978.360592939818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45978.360592939818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45978.360592939818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45978.360592939818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45978.360592939818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45978.360592939818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45978.360592939818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45978.360592939818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45978.360592939818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45978.360592939818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45978.360592939818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45978.360592939818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45978.360592939818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45978.360592939818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45978.360592939818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45978.360592939818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45978.360592939818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45978.360592939818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45978.360592939818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45978.360592939818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45978.360592939818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45978.360592939818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45978.360592939818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45978.360592939818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45978.360592939818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45978.360592939818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45978.360592939818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45978.360592939818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45978.360592939818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45978.360592939818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45978.360592939818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45978.360592939818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45978.360592939818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45978.360592939818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45978.360592939818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45978.360592939818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45978.360592939818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45978.360592939818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45978.360592939818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45978.360592939818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45978.360592939818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45978.360592939818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45978.360592939818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45978.360592939818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45978.360592939818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45978.360592939818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45978.360592939818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45978.360592939818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45978.360592939818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45978.360592939818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45978.360592939818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45978.360592939818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45978.360592939818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45978.360592939818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45978.360592939818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45978.360592939818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45978.360592939818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45978.360592939818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45978.360592939818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45978.360592939818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45978.360592939818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45978.360592939818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45978.360592939818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45978.360592939818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45978.360592939818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45978.360592939818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45978.360592939818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45978.360592939818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45978.360592939818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45978.360592939818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45978.360592939818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45978.360592939818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45978.360592939818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45978.360592939818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45978.360592939818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45978.360592939818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45978.360592939818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45978.360592939818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45978.360592939818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45978.360592939818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45978.360592939818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45978.360592939818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45978.360592939818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45978.360592939818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45978.360592939818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45978.360592939818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45978.360592939818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45978.360592939818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45978.360592939818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45978.360592939818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45978.360592939818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45978.360592939818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45978.360592939818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45978.360592939818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45978.360592939818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45978.360592939818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45978.360592939818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45978.360592939818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45978.360592939818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45978.360592939818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45978.360592939818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45978.360592939818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45978.360592939818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45978.360592939818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45978.360592939818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45978.360592939818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45978.360592939818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45978.360592939818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45978.360592939818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45978.360592939818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45978.360592939818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45978.360592939818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45978.360592939818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45978.360592939818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45978.360592939818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45978.360592939818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45978.360592939818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45978.360592939818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45978.360592939818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45978.360592939818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45978.360592939818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45978.360592939818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45978.360592939818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45978.360592939818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45978.360592939818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45978.360592939818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45978.360592939818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45978.360592939818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45978.360592939818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45978.360592939818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45978.360592939818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45978.360592939818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45978.360592939818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45978.360592939818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45978.360592939818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45978.360592939818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45978.360592939818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45978.360592939818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45978.360592939818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45978.360592939818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45978.360592939818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45978.360592939818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45978.360592939818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45978.360592939818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45978.360592939818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45978.360592939818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45978.360592939818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45978.360592939818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45978.360592939818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45978.360592939818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45978.360592939818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45978.360592939818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45978.360592939818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45978.360592939818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45978.360592939818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45978.360592939818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45978.360592939818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45978.360592939818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45978.360592939818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45978.360592939818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45978.360592939818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45978.360592939818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45978.360592939818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45978.360592939818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45978.360592939818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45978.360592939818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45978.360592939818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45978.360592939818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45978.360592939818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45978.360592939818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45978.360592939818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45978.360592939818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45978.360592939818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45978.360592939818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45978.360592939818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45978.360592939818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45978.360592939818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45978.360592939818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45978.360592939818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45978.360592939818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45978.360592939818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45978.360592939818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45978.360592939818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45978.360592939818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45978.360592939818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45978.360592939818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45978.360592939818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45978.360592939818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45978.360592939818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45978.360592939818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45978.360592939818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45978.360592939818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45978.360592939818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45978.360592939818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45978.360592939818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45978.360592939818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45978.360592939818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45978.360592939818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45978.360592939818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45978.360592939818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45978.360592939818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45978.360592939818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45978.360592939818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45978.360592939818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45978.360592939818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45978.360592939818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45978.360592939818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45978.360592939818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45978.360592939818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45978.360592939818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45978.360592939818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45978.360592939818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45978.360592939818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45978.360592939818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45978.360592939818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45978.360592939818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45978.360592939818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45978.360592939818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45978.360592939818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45978.360592939818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45978.360592939818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45978.360592939818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45978.360592939818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45978.360592939818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45978.360592939818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45978.360592939818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45978.360592939818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45978.360592939818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45978.360592939818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45978.360592939818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45978.360592939818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45978.360592939818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45978.360592939818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45978.360592939818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45978.360592939818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45978.360592939818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45978.360592939818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45978.360592939818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45978.360592939818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45978.360592939818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45978.360592939818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45978.360592939818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45978.360592939818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45978.360592939818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45978.360592939818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45978.360592939818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45978.360592939818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45978.360592939818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45978.360592939818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45978.360592939818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45978.360592939818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45978.360592939818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45978.360592939818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45978.360592939818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45978.360592939818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45978.360592939818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45978.360592939818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45978.360592939818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45978.360592939818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45978.360592939818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45978.360592939818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45978.360592939818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45978.360592939818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45978.360592939818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45978.360592939818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45978.360592939818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45978.360592939818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45978.360592939818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45978.360592939818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45978.360592939818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45978.360592939818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45978.360592939818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45978.360592939818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45978.360592939818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45978.360592939818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45978.360592939818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45978.360592939818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45978.360592939818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45978.360592939818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45978.360592939818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45978.360592939818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45978.360592939818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45978.360592939818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45978.360592939818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45978.360592939818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45978.360592939818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45978.360592939818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45978.360592939818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45978.360592939818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45978.360592939818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45978.360592939818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45978.360592939818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45978.360592939818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45978.360592939818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45978.360592939818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45978.360592939818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45978.360592939818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45978.360592939818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45978.360592939818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45978.360592939818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45978.360592939818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45978.360592939818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45978.360592939818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45978.360592939818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45978.360592939818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45978.360592939818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45978.360592939818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45978.360592939818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45978.360592939818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45978.360592939818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45978.360592939818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45978.360592939818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45978.360592939818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45978.360592939818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45978.360592939818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45978.360592939818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45978.360592939818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45978.360592939818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45978.360592939818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45978.360592939818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45978.360592939818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45978.360592939818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45978.360592939818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45978.360592939818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45978.360592939818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45978.360592939818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45978.360592939818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45978.360592939818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45978.360592939818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45978.360592939818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45978.360592939818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45978.360592939818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45978.360592939818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45978.360592939818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45978.360592939818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45978.360592939818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45978.360592939818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45978.360592939818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45978.360592939818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45978.360592939818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45978.360592939818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45978.360592939818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45978.360592939818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45978.360592939818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45978.360592939818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45978.360592939818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45978.360592939818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45978.360592939818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45978.360592939818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45978.360592939818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45978.360592939818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45978.360592939818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45978.360592939818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45978.360592939818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45978.360592939818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45978.360592939818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45978.360592939818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45978.360592939818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45978.360592939818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45978.360592939818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45978.360592939818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45978.360592939818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45978.360592939818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45978.360592939818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45978.360592939818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45978.360592939818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45978.360592939818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45978.360592939818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45978.360592939818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45978.360592939818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45978.360592939818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45978.360592939818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45978.360592939818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45978.360592939818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45978.360592939818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45978.360592939818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45978.360592939818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45978.360592939818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45978.360592939818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45978.360592939818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45978.360592939818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45978.360592939818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45978.360592939818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45978.360592939818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45978.360592939818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45978.360592939818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45978.360592939818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45978.360592939818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45978.360592939818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45978.360592939818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45978.360592939818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45978.360592939818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45978.360592939818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45978.360592939818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45978.360592939818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45978.360592939818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45978.360592939818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45978.360592939818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45978.360592939818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45978.360592939818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45978.360592939818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45978.360592939818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45978.360592939818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45978.360592939818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45978.360592939818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45978.360592939818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45978.360592939818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45978.360592939818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45978.360592939818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45978.360592939818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45978.360592939818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45978.360592939818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45978.360592939818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45978.360592939818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45978.360592939818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45978.360592939818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45978.360592939818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45978.360592939818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45978.360592939818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45978.360592939818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45978.360592939818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45978.360592939818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45978.360592939818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45978.360592939818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45978.360592939818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45978.360592939818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45978.360592939818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45978.360592939818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45978.360592939818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45978.360592939818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45978.360592939818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45978.360592939818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45978.360592939818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45978.360592939818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45978.360592939818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45978.360592939818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45978.360592939818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45978.360592939818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45978.360592939818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45978.360592939818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45978.360592939818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45978.360592939818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45978.360592939818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45978.360592939818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45978.360592939818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45978.360592939818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45978.360592939818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45978.360592939818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45978.360592939818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45978.360592939818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45978.360592939818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45978.360592939818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45978.360592939818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45978.360592939818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45978.360592939818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45978.360592939818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45978.360592939818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45978.360592939818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45978.360592939818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45978.360592939818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45978.360592939818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45978.360592939818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45978.360592939818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45978.360592939818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45978.360592939818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45978.360592939818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45978.360592939818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45978.360592939818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45978.360592939818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45978.360592939818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45978.360592939818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45978.360592939818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45978.360592939818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45978.360592939818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45978.360592939818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45978.360592939818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45978.360592939818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45978.360592939818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45978.360592939818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45978.360592939818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45978.360592939818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45978.360592939818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45978.360592939818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45978.360592939818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45978.360592939818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45978.360592939818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45978.360592939818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45978.360592939818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45978.360592939818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45978.360592939818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45978.360592939818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45978.360592939818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45978.360592939818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45978.360592939818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45978.360592939818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45978.360592939818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45978.360592939818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45978.360592939818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45978.360592939818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45978.360592939818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45978.360592939818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45978.360592939818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45978.360592939818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45978.360592939818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45978.360592939818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45978.360592939818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45978.360592939818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45978.360592939818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45978.360592939818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45978.360592939818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45978.360592939818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45978.360592939818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45978.360592939818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45978.360592939818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45978.360592939818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45978.360592939818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45978.360592939818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45978.360592939818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45978.360592939818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45978.360592939818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45978.360592939818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45978.360592939818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45978.360592939818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45978.360593171295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45978.360593171295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45978.360593171295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45978.360593171295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45978.360593171295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45978.360593171295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45978.360593171295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45978.360593171295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45978.360593171295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45978.360593171295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45978.360593171295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45978.360593171295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45978.360593171295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45978.360593171295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45978.360593171295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45978.360593171295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45978.360593171295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45978.360593171295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45978.360593171295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45978.360593171295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45978.360593171295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45978.360593171295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45978.360593171295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45978.360593171295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45978.360593171295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45978.360593171295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45978.360593171295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45978.360593171295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45978.360593171295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45978.360593171295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45978.360593171295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45978.360593171295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45978.360593171295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45978.360593171295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45978.360593171295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45978.360593171295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45978.360593171295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45978.360593171295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45978.360593171295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45978.360593171295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45978.360593171295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45978.360593171295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45978.360593171295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45978.360593171295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45978.360593171295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45978.360593171295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45978.360593171295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45978.360593171295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45978.360593171295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45978.360593171295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45978.360593171295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45978.360593171295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45978.360593171295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45978.360593171295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45978.360593171295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45978.360593171295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45978.360593171295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45978.360593171295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45978.360593171295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45978.360593171295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45978.360593171295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45978.360593171295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45978.360593171295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45978.360593171295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45978.360593171295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45978.360593171295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45978.360593171295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45978.360593171295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45978.360593171295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45978.360593171295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45978.360593171295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45978.360593171295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45978.360593171295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45978.360593171295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45978.360593171295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45978.360593171295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45978.360593171295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45978.360593171295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45978.360593171295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45978.360593171295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45978.360593171295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45978.360593171295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45978.360593171295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45978.360593171295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45978.360593171295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45978.360593171295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45978.360593171295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45978.360593171295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45978.360593171295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45978.360593171295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45978.360593171295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45978.360593171295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45978.360593171295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274.87987534722197</v>
      </c>
      <c r="H2" s="96">
        <v>45703.474768518521</v>
      </c>
      <c r="I2" s="96" t="str">
        <f>IFERROR(VLOOKUP(D2,DB!A:F,6,0),"")</f>
        <v>SCECO</v>
      </c>
      <c r="J2" s="96" t="str">
        <f>IFERROR(VLOOKUP(D2,DB!A:G,7,0),"")</f>
        <v>Dead</v>
      </c>
      <c r="K2" s="98" t="s">
        <v>39114</v>
      </c>
      <c r="L2" s="92" t="str">
        <f>IFERROR(VLOOKUP(D2,DB!A:I,9,0),"")</f>
        <v>Latis</v>
      </c>
    </row>
    <row r="3" spans="1:16" ht="15" customHeight="1">
      <c r="A3" s="116"/>
      <c r="B3" s="116" t="str">
        <f>IFERROR(VLOOKUP(D3,DB!A:K,11,0),"")</f>
        <v/>
      </c>
      <c r="C3" s="94"/>
      <c r="D3" s="92"/>
      <c r="E3" s="95"/>
      <c r="F3" s="96"/>
      <c r="G3" s="97">
        <f ca="1">IFERROR(NOW()-F3,"")</f>
        <v>45978.360592939818</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45978.360592939818</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45978.360592939818</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45978.360592939818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45978.360592939818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45978.360592939818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45978.360592939818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45978.360592939818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45978.360592939818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45978.360592939818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45978.360592939818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45978.360592939818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45978.360592939818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45978.360592939818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45978.360592939818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45978.360592939818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45978.360592939818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45978.360592939818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45978.360592939818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45978.360592939818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45978.360592939818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45978.360592939818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45978.360592939818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45978.360592939818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45978.360592939818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45978.360592939818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45978.360592939818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45978.360592939818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45978.360592939818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45978.360592939818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45978.360592939818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45978.360592939818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45978.360592939818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45978.360592939818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45978.360592939818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45978.360592939818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45978.360592939818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45978.360592939818</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86.52853275462985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09">
        <f t="shared" ref="G3" ca="1" si="0">IFERROR(NOW()-F3,"")</f>
        <v>52.171715625001525</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39100</v>
      </c>
      <c r="F4" s="111">
        <v>45948.661111111112</v>
      </c>
      <c r="G4" s="112">
        <f t="shared" ref="G4" ca="1" si="1">IFERROR(NOW()-F4,"")</f>
        <v>29.699481828705757</v>
      </c>
      <c r="H4" s="111">
        <v>45948.661111111112</v>
      </c>
      <c r="I4" s="110" t="str">
        <f>IFERROR(VLOOKUP(D4,DB!A:F,6,0),"")</f>
        <v>SCECO</v>
      </c>
      <c r="J4" s="110" t="str">
        <f>IFERROR(VLOOKUP(D4,DB!A:G,7,0),"")</f>
        <v>Dead</v>
      </c>
      <c r="K4" s="110" t="s">
        <v>39120</v>
      </c>
      <c r="L4" s="110" t="str">
        <f>IFERROR(VLOOKUP(D4,DB!A:I,9,0),"")</f>
        <v>Latis</v>
      </c>
    </row>
    <row r="5" spans="1:13">
      <c r="A5" s="110" t="s">
        <v>39121</v>
      </c>
      <c r="B5" s="110" t="str">
        <f>IFERROR(VLOOKUP(D5,DB!A:K,11,0),"")</f>
        <v>R5</v>
      </c>
      <c r="C5" s="110">
        <v>1</v>
      </c>
      <c r="D5" s="110" t="s">
        <v>33371</v>
      </c>
      <c r="E5" s="110" t="s">
        <v>39021</v>
      </c>
      <c r="F5" s="139">
        <v>45977.514803240738</v>
      </c>
      <c r="G5" s="112">
        <f t="shared" ref="G5:G20" ca="1" si="2">IFERROR(NOW()-F5,"")</f>
        <v>0.84578969908034196</v>
      </c>
      <c r="H5" s="139">
        <v>45977.468807870369</v>
      </c>
      <c r="I5" s="110" t="str">
        <f>IFERROR(VLOOKUP(D5,DB!A:F,6,0),"")</f>
        <v>SCECO</v>
      </c>
      <c r="J5" s="110" t="str">
        <f>IFERROR(VLOOKUP(D5,DB!A:G,7,0),"")</f>
        <v>Weak</v>
      </c>
      <c r="K5" s="110" t="s">
        <v>39122</v>
      </c>
      <c r="L5" s="110" t="str">
        <f>IFERROR(VLOOKUP(D5,DB!A:I,9,0),"")</f>
        <v>Latis</v>
      </c>
    </row>
    <row r="6" spans="1:13">
      <c r="A6" s="110"/>
      <c r="B6" s="110" t="str">
        <f>IFERROR(VLOOKUP(D6,DB!A:K,11,0),"")</f>
        <v>R5</v>
      </c>
      <c r="C6" s="110">
        <v>3</v>
      </c>
      <c r="D6" s="110" t="s">
        <v>33508</v>
      </c>
      <c r="E6" s="110"/>
      <c r="F6" s="110"/>
      <c r="G6" s="112">
        <f t="shared" ca="1" si="2"/>
        <v>45978.360592939818</v>
      </c>
      <c r="H6" s="110"/>
      <c r="I6" s="110" t="str">
        <f>IFERROR(VLOOKUP(D6,DB!A:F,6,0),"")</f>
        <v>SCECO</v>
      </c>
      <c r="J6" s="110" t="str">
        <f>IFERROR(VLOOKUP(D6,DB!A:G,7,0),"")</f>
        <v>Vandalized</v>
      </c>
      <c r="K6" s="110" t="s">
        <v>39123</v>
      </c>
      <c r="L6" s="110" t="str">
        <f>IFERROR(VLOOKUP(D6,DB!A:I,9,0),"")</f>
        <v>Latis</v>
      </c>
    </row>
    <row r="7" spans="1:13">
      <c r="A7" s="110"/>
      <c r="B7" s="110" t="str">
        <f>IFERROR(VLOOKUP(D7,DB!A:K,11,0),"")</f>
        <v/>
      </c>
      <c r="C7" s="110"/>
      <c r="D7" s="110"/>
      <c r="E7" s="110"/>
      <c r="F7" s="110"/>
      <c r="G7" s="112">
        <f t="shared" ca="1" si="2"/>
        <v>45978.360592939818</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45978.360592939818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45978.360592939818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45978.360592939818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45978.360592939818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45978.360592939818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45978.360592939818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45978.360592939818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45978.360592939818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45978.360592939818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45978.360592939818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45978.360592939818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45978.360592939818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45978.360592939818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45978.360592939818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45978.360592939818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45978.360592939818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45978.360592939818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45978.360592939818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45978.360592939818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45978.360592939818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45978.360592939818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45978.360592939818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45978.360592939818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45978.360592939818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45978.360592939818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45978.360592939818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45978.360592939818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45978.360592939818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45978.360592939818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45978.360592939818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45978.360592939818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45978.360592939818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45978.360592939818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45978.360592939818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45978.360592939818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45978.360592939818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45978.360592939818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45978.360592939818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45978.360592939818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45978.360592939818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45978.360592939818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45978.360592939818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45978.360592939818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45978.360592939818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45978.360592939818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45978.360592939818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45978.360592939818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45978.360592939818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45978.360592939818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45978.360592939818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45978.360592939818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45978.360592939818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45978.360592939818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45978.360592939818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45978.360592939818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45978.360592939818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45978.360592939818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45978.360592939818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45978.360592939818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45978.360592939818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45978.360592939818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45978.360592939818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45978.360592939818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45978.360592939818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45978.360592939818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45978.360592939818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45978.360592939818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45978.360592939818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45978.360592939818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45978.360592939818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45978.360592939818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45978.360592939818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45978.360592939818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45978.360592939818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45978.360592939818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45978.360592939818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45978.360592939818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45978.360592939818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45978.360592939818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45978.360592939818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45978.360592939818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45978.360592939818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45978.360592939818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45978.360592939818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45978.360592939818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45978.360592939818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45978.360592939818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45978.360592939818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45978.360592939818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45978.360592939818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45978.360592939818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45978.360592939818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45978.360592939818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45978.360592939818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45978.360592939818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45978.360592939818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45978.360592939818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45978.360592939818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45978.360592939818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45978.360592939818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45978.360592939818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45978.360592939818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45978.360592939818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45978.360592939818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45978.360592939818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45978.360592939818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45978.360592939818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45978.360592939818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45978.360592939818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45978.360592939818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45978.360592939818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45978.360592939818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45978.360592939818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45978.360592939818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45978.360592939818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45978.360592939818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45978.360592939818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45978.360592939818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45978.360592939818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45978.360592939818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45978.360592939818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45978.360592939818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45978.360592939818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45978.360592939818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45978.360592939818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45978.360592939818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45978.360592939818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45978.360592939818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45978.360592939818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45978.360592939818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45978.360592939818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45978.360592939818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45978.360592939818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45978.360592939818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45978.360592939818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45978.360592939818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45978.360592939818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45978.360592939818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45978.360592939818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45978.360592939818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45978.360592939818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45978.360592939818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45978.360592939818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45978.360592939818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45978.360592939818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45978.360592939818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45978.360592939818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45978.360592939818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45978.360592939818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45978.360592939818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45978.360592939818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45978.360592939818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45978.360592939818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45978.360592939818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45978.360592939818</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45978.360592939818</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45978.360592939818</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45978.360592939818</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45978.360592939818</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45978.360592939818</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39124</v>
      </c>
      <c r="B2" s="122" t="str">
        <f>IFERROR(VLOOKUP(D2,DB!A:K,11,0),"")</f>
        <v>R6</v>
      </c>
      <c r="C2" s="123">
        <v>1</v>
      </c>
      <c r="D2" s="122" t="s">
        <v>30938</v>
      </c>
      <c r="E2" s="110" t="s">
        <v>39021</v>
      </c>
      <c r="F2" s="124">
        <v>45977.926087962966</v>
      </c>
      <c r="G2" s="105">
        <f t="shared" ref="G2:G59" ca="1" si="0">IFERROR(NOW()-F2,"-")</f>
        <v>0.43450497685262235</v>
      </c>
      <c r="H2" s="124">
        <v>45978.034363425926</v>
      </c>
      <c r="I2" s="122" t="str">
        <f>IFERROR(VLOOKUP(D2,DB!A:F,6,0),"")</f>
        <v>SCECO</v>
      </c>
      <c r="J2" s="122" t="str">
        <f>IFERROR(VLOOKUP(D2,DB!A:G,7,0),"")</f>
        <v>Dead</v>
      </c>
      <c r="K2" s="125" t="s">
        <v>39125</v>
      </c>
      <c r="L2" s="126" t="str">
        <f>IFERROR(VLOOKUP(D2,DB!A:I,9,0),"")</f>
        <v>Latis</v>
      </c>
    </row>
    <row r="3" spans="1:16382" ht="31.5" customHeight="1">
      <c r="A3" s="121" t="s">
        <v>39126</v>
      </c>
      <c r="B3" s="122" t="str">
        <f>IFERROR(VLOOKUP(D3,DB!A:K,11,0),"")</f>
        <v>R6</v>
      </c>
      <c r="C3" s="123">
        <v>1</v>
      </c>
      <c r="D3" s="122" t="s">
        <v>31674</v>
      </c>
      <c r="E3" s="110"/>
      <c r="F3" s="124"/>
      <c r="G3" s="105">
        <f t="shared" ca="1" si="0"/>
        <v>45978.360592939818</v>
      </c>
      <c r="H3" s="124">
        <v>45978.328229166669</v>
      </c>
      <c r="I3" s="122" t="str">
        <f>IFERROR(VLOOKUP(D3,DB!A:F,6,0),"")</f>
        <v>SCECO</v>
      </c>
      <c r="J3" s="122" t="str">
        <f>IFERROR(VLOOKUP(D3,DB!A:G,7,0),"")</f>
        <v>Vandalized</v>
      </c>
      <c r="K3" s="125" t="s">
        <v>39127</v>
      </c>
      <c r="L3" s="126" t="str">
        <f>IFERROR(VLOOKUP(D3,DB!A:I,9,0),"")</f>
        <v>Latis</v>
      </c>
    </row>
    <row r="4" spans="1:16382" ht="31.5" customHeight="1">
      <c r="A4" s="121"/>
      <c r="B4" s="122" t="str">
        <f>IFERROR(VLOOKUP(D4,DB!A:K,11,0),"")</f>
        <v/>
      </c>
      <c r="C4" s="123"/>
      <c r="D4" s="122"/>
      <c r="E4" s="110"/>
      <c r="F4" s="124"/>
      <c r="G4" s="105">
        <f t="shared" ca="1" si="0"/>
        <v>45978.360592939818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45978.360592939818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45978.360592939818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45978.360592939818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45978.360592939818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45978.360592939818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45978.360592939818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45978.360592939818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45978.360592939818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45978.360592939818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45978.360592939818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45978.360592939818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45978.360592939818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45978.360592939818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45978.360592939818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45978.360592939818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45978.360592939818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45978.360592939818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45978.360592939818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45978.360592939818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45978.360592939818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45978.360592939818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45978.360592939818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45978.360592939818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45978.360592939818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45978.360592939818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45978.360592939818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45978.360592939818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45978.360592939818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45978.360592939818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45978.360592939818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45978.360592939818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45978.360592939818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45978.360592939818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45978.360592939818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45978.360592939818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45978.360592939818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45978.360592939818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45978.360592939818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45978.360592939818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45978.360592939818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45978.360592939818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45978.360592939818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45978.360592939818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45978.360592939818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45978.360592939818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45978.360592939818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45978.360592939818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45978.360592939818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45978.360592939818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45978.360592939818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45978.360592939818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45978.360592939818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45978.360592939818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45978.360592939818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45978.360592939818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45978.360592939818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45978.360592939818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45978.360592939818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45978.360592939818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45978.360592939818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45978.360592939818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45978.360592939818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45978.360592939818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45978.360592939818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45978.360592939818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45978.360592939818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45978.360592939818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45978.360592939818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45978.360592939818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45978.360592939818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45978.360592939818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45978.360592939818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45978.360592939818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45978.360592939818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45978.360592939818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45978.360592939818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45978.360592939818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45978.360592939818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45978.360592939818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45978.360592939818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45978.360592939818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45978.360592939818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45978.360592939818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45978.360592939818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45978.360592939818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45978.360592939818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45978.360592939818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45978.360592939818</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45978.360592939818</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2025-11-17T05:39:17Z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