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13" documentId="120_S{2AC9BD13-BADA-5192-A53E-5A8FF88502F6}" xr6:coauthVersionLast="47" xr6:coauthVersionMax="47" xr10:uidLastSave="{9300E9CA-E347-48C7-85E7-3EB950DAAF3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<sst xmlns="http://schemas.openxmlformats.org/spreadsheetml/2006/main" count="180282" uniqueCount="39126">
  <si>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</si>
  <si>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</si>
  <si>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</si>
  <si>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</si>
  <si>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</si>
  <si>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</si>
  <si>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</si>
  <si>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</si>
  <si>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</si>
  <si>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</si>
  <si>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</si>
  <si>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</si>
  <si>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</si>
  <si>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</si>
  <si>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</si>
  <si>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</si>
  <si>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</si>
  <si>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</si>
  <si>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</si>
  <si>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</si>
  <si>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</si>
  <si>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</si>
  <si>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</si>
  <si>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</si>
  <si>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</si>
  <si>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</si>
  <si>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</si>
  <si>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</si>
  <si>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</si>
  <si>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</si>
  <si>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</si>
  <si>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</si>
  <si>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</si>
  <si>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</si>
  <si>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</si>
  <si>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</si>
  <si>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</si>
  <si>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</si>
  <si>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</si>
  <si>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</si>
  <si>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</si>
  <si>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</si>
  <si>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</si>
  <si>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</si>
  <si>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</si>
  <si>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</si>
  <si>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</si>
  <si>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</si>
  <si>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</si>
  <si>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</si>
  <si>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</si>
  <si>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</si>
  <si>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</si>
  <si>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</si>
  <si>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</si>
  <si>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</si>
  <si>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</si>
  <si>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</si>
  <si>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</si>
  <si>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</si>
  <si>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</si>
  <si>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</si>
  <si>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</si>
  <si>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</si>
  <si>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</si>
  <si>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</si>
  <si>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</si>
  <si>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</si>
  <si>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</si>
  <si>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</si>
  <si>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</si>
  <si>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</si>
  <si>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</si>
  <si>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</si>
  <si>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</si>
  <si>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</si>
  <si>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</si>
  <si>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</si>
  <si>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</si>
  <si>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</si>
  <si>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</si>
  <si>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</si>
  <si>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</si>
  <si>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</si>
  <si>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</si>
  <si>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</si>
  <si>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</si>
  <si>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</si>
  <si>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</si>
  <si>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</si>
  <si>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</si>
  <si>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</si>
  <si>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</si>
  <si>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</si>
  <si>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</si>
  <si>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</si>
  <si>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</si>
  <si>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</si>
  <si>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</si>
  <si>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</si>
  <si>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</si>
  <si>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</si>
  <si>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</si>
  <si>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</si>
  <si>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</si>
  <si>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</si>
  <si>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</si>
  <si>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</si>
  <si>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</si>
  <si>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</si>
  <si>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</si>
  <si>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</si>
  <si>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</si>
  <si>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</si>
  <si>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</si>
  <si>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</si>
  <si>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</si>
  <si>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</si>
  <si>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</si>
  <si>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</si>
  <si>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</si>
  <si>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</si>
  <si>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</si>
  <si>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</si>
  <si>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</si>
  <si>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</si>
  <si>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</si>
  <si>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</si>
  <si>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</si>
  <si>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</si>
  <si>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</si>
  <si>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</si>
  <si>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</si>
  <si>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</si>
  <si>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</si>
  <si>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</si>
  <si>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</si>
  <si>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</si>
  <si>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</si>
  <si>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</si>
  <si>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</si>
  <si>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</si>
  <si>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</si>
  <si>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</si>
  <si>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</si>
  <si>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</si>
  <si>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</si>
  <si>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</si>
  <si>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</si>
  <si>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</si>
  <si>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</si>
  <si>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</si>
  <si>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</si>
  <si>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</si>
  <si>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</si>
  <si>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</si>
  <si>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</si>
  <si>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</si>
  <si>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</si>
  <si>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</si>
  <si>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</si>
  <si>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</si>
  <si>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</si>
  <si>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</si>
  <si>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</si>
  <si>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</si>
  <si>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</si>
  <si>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</si>
  <si>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</si>
  <si>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</si>
  <si>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</si>
  <si>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</si>
  <si>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</si>
  <si>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</si>
  <si>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</si>
  <si>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</si>
  <si>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</si>
  <si>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</si>
  <si>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</si>
  <si>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</si>
  <si>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</si>
  <si>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</si>
  <si>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</si>
  <si>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</si>
  <si>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</si>
  <si>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</si>
  <si>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</si>
  <si>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</si>
  <si>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</si>
  <si>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</si>
  <si>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</si>
  <si>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</si>
  <si>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</si>
  <si>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</si>
  <si>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</si>
  <si>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</si>
  <si>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</si>
  <si>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</si>
  <si>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</si>
  <si>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</si>
  <si>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</si>
  <si>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</si>
  <si>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</si>
  <si>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</si>
  <si>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</si>
  <si>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</si>
  <si>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</si>
  <si>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</si>
  <si>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</si>
  <si>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</si>
  <si>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</si>
  <si>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</si>
  <si>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</si>
  <si>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</si>
  <si>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</si>
  <si>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</si>
  <si>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</si>
  <si>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</si>
  <si>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</si>
  <si>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</si>
  <si>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</si>
  <si>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</si>
  <si>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</si>
  <si>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</si>
  <si>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</si>
  <si>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</si>
  <si>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</si>
  <si>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</si>
  <si>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</si>
  <si>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</si>
  <si>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</si>
  <si>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</si>
  <si>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</si>
  <si>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</si>
  <si>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</si>
  <si>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</si>
  <si>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</si>
  <si>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</si>
  <si>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</si>
  <si>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</si>
  <si>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</si>
  <si>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</si>
  <si>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</si>
  <si>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</si>
  <si>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</si>
  <si>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</si>
  <si>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</si>
  <si>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</si>
  <si>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</si>
  <si>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</si>
  <si>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</si>
  <si>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</si>
  <si>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</si>
  <si>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</si>
  <si>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</si>
  <si>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</si>
  <si>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</si>
  <si>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</si>
  <si>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</si>
  <si>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</si>
  <si>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</si>
  <si>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</si>
  <si>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</si>
  <si>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</si>
  <si>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</si>
  <si>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</si>
  <si>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</si>
  <si>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</si>
  <si>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</si>
  <si>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</si>
  <si>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</si>
  <si>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</si>
  <si>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</si>
  <si>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</si>
  <si>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</si>
  <si>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</si>
  <si>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</si>
  <si>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</si>
  <si>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</si>
  <si>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</si>
  <si>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</si>
  <si>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</si>
  <si>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</si>
  <si>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</si>
  <si>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</si>
  <si>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</si>
  <si>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</si>
  <si>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</si>
  <si>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</si>
  <si>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</si>
  <si>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</si>
  <si>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</si>
  <si>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</si>
  <si>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</si>
  <si>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</si>
  <si>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</si>
  <si>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</si>
  <si>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</si>
  <si>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</si>
  <si>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</si>
  <si>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</si>
  <si>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</si>
  <si>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</si>
  <si>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</si>
  <si>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</si>
  <si>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</si>
  <si>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</si>
  <si>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</si>
  <si>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</si>
  <si>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</si>
  <si>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</si>
  <si>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</si>
  <si>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</si>
  <si>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</si>
  <si>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</si>
  <si>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</si>
  <si>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</si>
  <si>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</si>
  <si>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</si>
  <si>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</si>
  <si>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</si>
  <si>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</si>
  <si>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</si>
  <si>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</si>
  <si>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</si>
  <si>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</si>
  <si>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</si>
  <si>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</si>
  <si>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</si>
  <si>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</si>
  <si>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</si>
  <si>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</si>
  <si>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</si>
  <si>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</si>
  <si>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</si>
  <si>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</si>
  <si>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</si>
  <si>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</si>
  <si>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</si>
  <si>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</si>
  <si>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</si>
  <si>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</si>
  <si>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</si>
  <si>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</si>
  <si>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</si>
  <si>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</si>
  <si>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</si>
  <si>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</si>
  <si>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</si>
  <si>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</si>
  <si>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</si>
  <si>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</si>
  <si>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</si>
  <si>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</si>
  <si>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</si>
  <si>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</si>
  <si>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</si>
  <si>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</si>
  <si>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</si>
  <si>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</si>
  <si>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</si>
  <si>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</si>
  <si>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</si>
  <si>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</si>
  <si>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</si>
  <si>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</si>
  <si>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</si>
  <si>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</si>
  <si>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</si>
  <si>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</si>
  <si>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</si>
  <si>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</si>
  <si>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</si>
  <si>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</si>
  <si>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</si>
  <si>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</si>
  <si>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</si>
  <si>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</si>
  <si>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</si>
  <si>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</si>
  <si>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</si>
  <si>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</si>
  <si>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</si>
  <si>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</si>
  <si>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</si>
  <si>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</si>
  <si>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</si>
  <si>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</si>
  <si>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</si>
  <si>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</si>
  <si>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</si>
  <si>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</si>
  <si>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</si>
  <si>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</si>
  <si>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</si>
  <si>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</si>
  <si>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</si>
  <si>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</si>
  <si>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</si>
  <si>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</si>
  <si>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</si>
  <si>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</si>
  <si>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</si>
  <si>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</si>
  <si>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</si>
  <si>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</si>
  <si>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</si>
  <si>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</si>
  <si>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</si>
  <si>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</si>
  <si>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</si>
  <si>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</si>
  <si>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</si>
  <si>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</si>
  <si>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</si>
  <si>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</si>
  <si>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</si>
  <si>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</si>
  <si>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</si>
  <si>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</si>
  <si>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</si>
  <si>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</si>
  <si>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</si>
  <si>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</si>
  <si>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</si>
  <si>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</si>
  <si>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</si>
  <si>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</si>
  <si>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</si>
  <si>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</si>
  <si>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</si>
  <si>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</si>
  <si>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</si>
  <si>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</si>
  <si>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</si>
  <si>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</si>
  <si>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</si>
  <si>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</si>
  <si>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</si>
  <si>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</si>
  <si>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</si>
  <si>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</si>
  <si>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</si>
  <si>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</si>
  <si>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</si>
  <si>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</si>
  <si>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</si>
  <si>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</si>
  <si>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</si>
  <si>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</si>
  <si>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</si>
  <si>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</si>
  <si>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</si>
  <si>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</si>
  <si>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</si>
  <si>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</si>
  <si>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</si>
  <si>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</si>
  <si>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</si>
  <si>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</si>
  <si>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</si>
  <si>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</si>
  <si>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</si>
  <si>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</si>
  <si>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</si>
  <si>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</si>
  <si>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</si>
  <si>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</si>
  <si>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</si>
  <si>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</si>
  <si>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</si>
  <si>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</si>
  <si>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</si>
  <si>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</si>
  <si>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</si>
  <si>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</si>
  <si>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</si>
  <si>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</si>
  <si>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</si>
  <si>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</si>
  <si>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</si>
  <si>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</si>
  <si>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</si>
  <si>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</si>
  <si>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</si>
  <si>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</si>
  <si>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</si>
  <si>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</si>
  <si>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</si>
  <si>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</si>
  <si>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</si>
  <si>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</si>
  <si>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</si>
  <si>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</si>
  <si>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</si>
  <si>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</si>
  <si>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</si>
  <si>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</si>
  <si>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</si>
  <si>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</si>
  <si>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</si>
  <si>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</si>
  <si>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</si>
  <si>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</si>
  <si>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</si>
  <si>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</si>
  <si>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</si>
  <si>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</si>
  <si>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</si>
  <si>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</si>
  <si>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</si>
  <si>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</si>
  <si>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</si>
  <si>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</si>
  <si>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</si>
  <si>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</si>
  <si>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</si>
  <si>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</si>
  <si>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</si>
  <si>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</si>
  <si>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</si>
  <si>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</si>
  <si>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</si>
  <si>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</si>
  <si>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</si>
  <si>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</si>
  <si>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</si>
  <si>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</si>
  <si>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</si>
  <si>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</si>
  <si>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</si>
  <si>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</si>
  <si>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</si>
  <si>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</si>
  <si>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</si>
  <si>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</si>
  <si>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</si>
  <si>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</si>
  <si>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</si>
  <si>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</si>
  <si>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</si>
  <si>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</si>
  <si>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</si>
  <si>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</si>
  <si>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</si>
  <si>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</si>
  <si>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</si>
  <si>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</si>
  <si>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</si>
  <si>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</si>
  <si>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</si>
  <si>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</si>
  <si>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</si>
  <si>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</si>
  <si>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</si>
  <si>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</si>
  <si>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</si>
  <si>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</si>
  <si>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</si>
  <si>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</si>
  <si>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</si>
  <si>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</si>
  <si>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</si>
  <si>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</si>
  <si>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</si>
  <si>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</si>
  <si>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</si>
  <si>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</si>
  <si>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</si>
  <si>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</si>
  <si>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</si>
  <si>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</si>
  <si>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</si>
  <si>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</si>
  <si>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</si>
  <si>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</si>
  <si>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</si>
  <si>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</si>
  <si>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</si>
  <si>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</si>
  <si>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</si>
  <si>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</si>
  <si>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</si>
  <si>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</si>
  <si>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</si>
  <si>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</si>
  <si>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</si>
  <si>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</si>
  <si>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</si>
  <si>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</si>
  <si>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</si>
  <si>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</si>
  <si>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</si>
  <si>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</si>
  <si>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</si>
  <si>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</si>
  <si>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</si>
  <si>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</si>
  <si>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</si>
  <si>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</si>
  <si>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</si>
  <si>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</si>
  <si>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</si>
  <si>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</si>
  <si>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</si>
  <si>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</si>
  <si>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</si>
  <si>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</si>
  <si>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</si>
  <si>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</si>
  <si>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</si>
  <si>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</si>
  <si>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</si>
  <si>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</si>
  <si>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</si>
  <si>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</si>
  <si>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</si>
  <si>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</si>
  <si>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</si>
  <si>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</si>
  <si>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</si>
  <si>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</si>
  <si>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</si>
  <si>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</si>
  <si>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</si>
  <si>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</si>
  <si>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</si>
  <si>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</si>
  <si>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</si>
  <si>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</si>
  <si>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</si>
  <si>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</si>
  <si>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</si>
  <si>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</si>
  <si>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</si>
  <si>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</si>
  <si>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</si>
  <si>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</si>
  <si>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</si>
  <si>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</si>
  <si>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</si>
  <si>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</si>
  <si>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</si>
  <si>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</si>
  <si>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</si>
  <si>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</si>
  <si>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</si>
  <si>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</si>
  <si>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</si>
  <si>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</si>
  <si>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</si>
  <si>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</si>
  <si>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</si>
  <si>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</si>
  <si>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</si>
  <si>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</si>
  <si>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</si>
  <si>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</si>
  <si>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</si>
  <si>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</si>
  <si>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</si>
  <si>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</si>
  <si>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</si>
  <si>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</si>
  <si>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</si>
  <si>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</si>
  <si>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</si>
  <si>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</si>
  <si>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</si>
  <si>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</si>
  <si>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</si>
  <si>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</si>
  <si>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</si>
  <si>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</si>
  <si>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</si>
  <si>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</si>
  <si>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</si>
  <si>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</si>
  <si>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</si>
  <si>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</si>
  <si>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</si>
  <si>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</si>
  <si>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</si>
  <si>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</si>
  <si>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</si>
  <si>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</si>
  <si>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</si>
  <si>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</si>
  <si>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</si>
  <si>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</si>
  <si>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</si>
  <si>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</si>
  <si>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</si>
  <si>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</si>
  <si>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</si>
  <si>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</si>
  <si>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</si>
  <si>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</si>
  <si>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</si>
  <si>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</si>
  <si>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</si>
  <si>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</si>
  <si>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</si>
  <si>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</si>
  <si>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</si>
  <si>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</si>
  <si>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</si>
  <si>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</si>
  <si>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</si>
  <si>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</si>
  <si>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</si>
  <si>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</si>
  <si>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</si>
  <si>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</si>
  <si>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</si>
  <si>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</si>
  <si>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</si>
  <si>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</si>
  <si>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</si>
  <si>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</si>
  <si>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</si>
  <si>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</si>
  <si>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</si>
  <si>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</si>
  <si>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</si>
  <si>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</si>
  <si>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</si>
  <si>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</si>
  <si>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</si>
  <si>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</si>
  <si>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</si>
  <si>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</si>
  <si>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</si>
  <si>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</si>
  <si>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</si>
  <si>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</si>
  <si>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</si>
  <si>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</si>
  <si>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</si>
  <si>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</si>
  <si>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</si>
  <si>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</si>
  <si>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</si>
  <si>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</si>
  <si>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</si>
  <si>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</si>
  <si>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</si>
  <si>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</si>
  <si>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</si>
  <si>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</si>
  <si>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</si>
  <si>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</si>
  <si>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</si>
  <si>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</si>
  <si>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</si>
  <si>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</si>
  <si>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</si>
  <si>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</si>
  <si>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</si>
  <si>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</si>
  <si>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</si>
  <si>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</si>
  <si>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</si>
  <si>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</si>
  <si>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</si>
  <si>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</si>
  <si>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</si>
  <si>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</si>
  <si>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</si>
  <si>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</si>
  <si>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</si>
  <si>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</si>
  <si>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</si>
  <si>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</si>
  <si>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</si>
  <si>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</si>
  <si>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</si>
  <si>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</si>
  <si>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</si>
  <si>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</si>
  <si>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</si>
  <si>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</si>
  <si>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</si>
  <si>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</si>
  <si>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</si>
  <si>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</si>
  <si>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</si>
  <si>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</si>
  <si>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</si>
  <si>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</si>
  <si>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</si>
  <si>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</si>
  <si>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</si>
  <si>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</si>
  <si>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</si>
  <si>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</si>
  <si>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</si>
  <si>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</si>
  <si>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</si>
  <si>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</si>
  <si>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</si>
  <si>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</si>
  <si>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</si>
  <si>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</si>
  <si>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</si>
  <si>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</si>
  <si>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</si>
  <si>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</si>
  <si>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</si>
  <si>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</si>
  <si>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</si>
  <si>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</si>
  <si>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</si>
  <si>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</si>
  <si>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</si>
  <si>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</si>
  <si>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</si>
  <si>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</si>
  <si>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</si>
  <si>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</si>
  <si>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</si>
  <si>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</si>
  <si>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</si>
  <si>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</si>
  <si>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</si>
  <si>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</si>
  <si>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</si>
  <si>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</si>
  <si>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</si>
  <si>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</si>
  <si>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</si>
  <si>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</si>
  <si>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</si>
  <si>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</si>
  <si>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</si>
  <si>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</si>
  <si>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</si>
  <si>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</si>
  <si>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</si>
  <si>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</si>
  <si>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</si>
  <si>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</si>
  <si>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</si>
  <si>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</si>
  <si>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</si>
  <si>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</si>
  <si>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</si>
  <si>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</si>
  <si>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</si>
  <si>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</si>
  <si>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</si>
  <si>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</si>
  <si>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</si>
  <si>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</si>
  <si>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</si>
  <si>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</si>
  <si>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</si>
  <si>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</si>
  <si>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</si>
  <si>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</si>
  <si>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</si>
  <si>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</si>
  <si>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</si>
  <si>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</si>
  <si>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</si>
  <si>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</si>
  <si>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</si>
  <si>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</si>
  <si>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</si>
  <si>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</si>
  <si>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</si>
  <si>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</si>
  <si>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</si>
  <si>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</si>
  <si>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</si>
  <si>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</si>
  <si>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</si>
  <si>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</si>
  <si>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</si>
  <si>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</si>
  <si>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</si>
  <si>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</si>
  <si>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</si>
  <si>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</si>
  <si>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</si>
  <si>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</si>
  <si>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</si>
  <si>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</si>
  <si>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</si>
  <si>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</si>
  <si>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</si>
  <si>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</si>
  <si>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</si>
  <si>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</si>
  <si>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</si>
  <si>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</si>
  <si>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</si>
  <si>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</si>
  <si>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</si>
  <si>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</si>
  <si>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</si>
  <si>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</si>
  <si>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</si>
  <si>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</si>
  <si>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</si>
  <si>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</si>
  <si>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</si>
  <si>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</si>
  <si>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</si>
  <si>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</si>
  <si>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</si>
  <si>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</si>
  <si>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</si>
  <si>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</si>
  <si>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</si>
  <si>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</si>
  <si>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</si>
  <si>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</si>
  <si>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</si>
  <si>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</si>
  <si>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</si>
  <si>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</si>
  <si>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</si>
  <si>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</si>
  <si>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</si>
  <si>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</si>
  <si>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</si>
  <si>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</si>
  <si>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</si>
  <si>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</si>
  <si>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</si>
  <si>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</si>
  <si>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</si>
  <si>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</si>
  <si>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</si>
  <si>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</si>
  <si>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</si>
  <si>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</si>
  <si>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</si>
  <si>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</si>
  <si>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</si>
  <si>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</si>
  <si>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</si>
  <si>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</si>
  <si>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</si>
  <si>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</si>
  <si>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</si>
  <si>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</si>
  <si>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</si>
  <si>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</si>
  <si>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</si>
  <si>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</si>
  <si>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</si>
  <si>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</si>
  <si>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</si>
  <si>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</si>
  <si>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</si>
  <si>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</si>
  <si>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</si>
  <si>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</si>
  <si>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</si>
  <si>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</si>
  <si>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</si>
  <si>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</si>
  <si>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</si>
  <si>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</si>
  <si>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</si>
  <si>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</si>
  <si>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</si>
  <si>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</si>
  <si>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</si>
  <si>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</si>
  <si>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</si>
  <si>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</si>
  <si>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</si>
  <si>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</si>
  <si>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</si>
  <si>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</si>
  <si>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</si>
  <si>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</si>
  <si>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</si>
  <si>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</si>
  <si>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</si>
  <si>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</si>
  <si>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</si>
  <si>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</si>
  <si>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</si>
  <si>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</si>
  <si>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</si>
  <si>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</si>
  <si>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</si>
  <si>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</si>
  <si>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</si>
  <si>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</si>
  <si>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</si>
  <si>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</si>
  <si>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</si>
  <si>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</si>
  <si>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</si>
  <si>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</si>
  <si>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</si>
  <si>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</si>
  <si>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</si>
  <si>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</si>
  <si>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</si>
  <si>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</si>
  <si>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</si>
  <si>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</si>
  <si>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</si>
  <si>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</si>
  <si>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</si>
  <si>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</si>
  <si>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</si>
  <si>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</si>
  <si>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</si>
  <si>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</si>
  <si>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</si>
  <si>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</si>
  <si>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</si>
  <si>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</si>
  <si>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</si>
  <si>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</si>
  <si>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</si>
  <si>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</si>
  <si>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</si>
  <si>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</si>
  <si>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</si>
  <si>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</si>
  <si>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</si>
  <si>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</si>
  <si>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</si>
  <si>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</si>
  <si>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</si>
  <si>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</si>
  <si>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</si>
  <si>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</si>
  <si>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</si>
  <si>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</si>
  <si>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</si>
  <si>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</si>
  <si>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</si>
  <si>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</si>
  <si>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</si>
  <si>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</si>
  <si>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</si>
  <si>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</si>
  <si>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</si>
  <si>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</si>
  <si>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</si>
  <si>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</si>
  <si>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</si>
  <si>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</si>
  <si>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</si>
  <si>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</si>
  <si>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</si>
  <si>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</si>
  <si>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</si>
  <si>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</si>
  <si>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</si>
  <si>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</si>
  <si>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</si>
  <si>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</si>
  <si>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</si>
  <si>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</si>
  <si>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</si>
  <si>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</si>
  <si>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</si>
  <si>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</si>
  <si>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</si>
  <si>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</si>
  <si>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</si>
  <si>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</si>
  <si>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</si>
  <si>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</si>
  <si>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</si>
  <si>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</si>
  <si>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</si>
  <si>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</si>
  <si>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</si>
  <si>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</si>
  <si>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</si>
  <si>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</si>
  <si>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</si>
  <si>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</si>
  <si>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</si>
  <si>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</si>
  <si>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</si>
  <si>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</si>
  <si>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</si>
  <si>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</si>
  <si>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</si>
  <si>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</si>
  <si>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</si>
  <si>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</si>
  <si>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</si>
  <si>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</si>
  <si>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</si>
  <si>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</si>
  <si>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</si>
  <si>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</si>
  <si>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</si>
  <si>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</si>
  <si>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</si>
  <si>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</si>
  <si>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</si>
  <si>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</si>
  <si>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</si>
  <si>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</si>
  <si>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</si>
  <si>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</si>
  <si>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</si>
  <si>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</si>
  <si>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</si>
  <si>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</si>
  <si>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</si>
  <si>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</si>
  <si>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</si>
  <si>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</si>
  <si>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</si>
  <si>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</si>
  <si>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</si>
  <si>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</si>
  <si>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</si>
  <si>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</si>
  <si>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</si>
  <si>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</si>
  <si>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</si>
  <si>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</si>
  <si>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</si>
  <si>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</si>
  <si>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</si>
  <si>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</si>
  <si>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</si>
  <si>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</si>
  <si>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</si>
  <si>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</si>
  <si>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</si>
  <si>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</si>
  <si>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</si>
  <si>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</si>
  <si>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</si>
  <si>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</si>
  <si>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</si>
  <si>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</si>
  <si>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</si>
  <si>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</si>
  <si>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</si>
  <si>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</si>
  <si>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</si>
  <si>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</si>
  <si>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</si>
  <si>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</si>
  <si>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</si>
  <si>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</si>
  <si>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</si>
  <si>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</si>
  <si>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</si>
  <si>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</si>
  <si>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</si>
  <si>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</si>
  <si>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</si>
  <si>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</si>
  <si>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</si>
  <si>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</si>
  <si>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</si>
  <si>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</si>
  <si>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</si>
  <si>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</si>
  <si>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</si>
  <si>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</si>
  <si>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</si>
  <si>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</si>
  <si>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</si>
  <si>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</si>
  <si>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</si>
  <si>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</si>
  <si>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</si>
  <si>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</si>
  <si>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</si>
  <si>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</si>
  <si>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</si>
  <si>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</si>
  <si>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</si>
  <si>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</si>
  <si>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</si>
  <si>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</si>
  <si>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</si>
  <si>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</si>
  <si>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</si>
  <si>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</si>
  <si>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</si>
  <si>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</si>
  <si>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</si>
  <si>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</si>
  <si>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</si>
  <si>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</si>
  <si>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</si>
  <si>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</si>
  <si>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</si>
  <si>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</si>
  <si>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</si>
  <si>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</si>
  <si>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</si>
  <si>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</si>
  <si>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</si>
  <si>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</si>
  <si>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</si>
  <si>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</si>
  <si>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</si>
  <si>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</si>
  <si>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</si>
  <si>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</si>
  <si>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</si>
  <si>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</si>
  <si>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</si>
  <si>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</si>
  <si>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</si>
  <si>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</si>
  <si>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</si>
  <si>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</si>
  <si>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</si>
  <si>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</si>
  <si>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</si>
  <si>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</si>
  <si>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</si>
  <si>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</si>
  <si>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</si>
  <si>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</si>
  <si>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</si>
  <si>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</si>
  <si>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</si>
  <si>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</si>
  <si>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</si>
  <si>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</si>
  <si>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</si>
  <si>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</si>
  <si>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</si>
  <si>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</si>
  <si>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</si>
  <si>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</si>
  <si>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</si>
  <si>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</si>
  <si>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</si>
  <si>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</si>
  <si>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</si>
  <si>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</si>
  <si>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</si>
  <si>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</si>
  <si>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</si>
  <si>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</si>
  <si>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</si>
  <si>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</si>
  <si>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</si>
  <si>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</si>
  <si>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</si>
  <si>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</si>
  <si>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</si>
  <si>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</si>
  <si>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</si>
  <si>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</si>
  <si>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</si>
  <si>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</si>
  <si>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</si>
  <si>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</si>
  <si>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</si>
  <si>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</si>
  <si>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</si>
  <si>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</si>
  <si>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</si>
  <si>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</si>
  <si>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</si>
  <si>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</si>
  <si>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</si>
  <si>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</si>
  <si>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</si>
  <si>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</si>
  <si>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</si>
  <si>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</si>
  <si>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</si>
  <si>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</si>
  <si>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</si>
  <si>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</si>
  <si>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</si>
  <si>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</si>
  <si>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</si>
  <si>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</si>
  <si>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</si>
  <si>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</si>
  <si>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</si>
  <si>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</si>
  <si>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</si>
  <si>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</si>
  <si>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</si>
  <si>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</si>
  <si>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</si>
  <si>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</si>
  <si>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</si>
  <si>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</si>
  <si>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</si>
  <si>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</si>
  <si>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</si>
  <si>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</si>
  <si>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</si>
  <si>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</si>
  <si>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</si>
  <si>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</si>
  <si>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</si>
  <si>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</si>
  <si>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</si>
  <si>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</si>
  <si>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</si>
  <si>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</si>
  <si>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</si>
  <si>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</si>
  <si>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</si>
  <si>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</si>
  <si>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</si>
  <si>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</si>
  <si>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</si>
  <si>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</si>
  <si>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</si>
  <si>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</si>
  <si>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</si>
  <si>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</si>
  <si>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</si>
  <si>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</si>
  <si>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</si>
  <si>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</si>
  <si>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</si>
  <si>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</si>
  <si>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</si>
  <si>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</si>
  <si>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</si>
  <si>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</si>
  <si>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</si>
  <si>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</si>
  <si>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</si>
  <si>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</si>
  <si>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</si>
  <si>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</si>
  <si>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</si>
  <si>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</si>
  <si>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</si>
  <si>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</si>
  <si>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</si>
  <si>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</si>
  <si>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</si>
  <si>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</si>
  <si>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</si>
  <si>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</si>
  <si>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</si>
  <si>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</si>
  <si>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</si>
  <si>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</si>
  <si>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</si>
  <si>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</si>
  <si>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</si>
  <si>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</si>
  <si>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</si>
  <si>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</si>
  <si>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</si>
  <si>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</si>
  <si>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</si>
  <si>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</si>
  <si>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</si>
  <si>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</si>
  <si>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</si>
  <si>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</si>
  <si>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</si>
  <si>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</si>
  <si>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</si>
  <si>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</si>
  <si>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</si>
  <si>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</si>
  <si>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</si>
  <si>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</si>
  <si>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</si>
  <si>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</si>
  <si>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</si>
  <si>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</si>
  <si>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</si>
  <si>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</si>
  <si>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</si>
  <si>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</si>
  <si>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</si>
  <si>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</si>
  <si>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</si>
  <si>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</si>
  <si>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</si>
  <si>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</si>
  <si>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</si>
  <si>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</si>
  <si>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</si>
  <si>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</si>
  <si>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</si>
  <si>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</si>
  <si>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</si>
  <si>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</si>
  <si>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</si>
  <si>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</si>
  <si>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</si>
  <si>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</si>
  <si>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</si>
  <si>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</si>
  <si>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</si>
  <si>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</si>
  <si>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</si>
  <si>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</si>
  <si>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</si>
  <si>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</si>
  <si>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</si>
  <si>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</si>
  <si>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</si>
  <si>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</si>
  <si>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</si>
  <si>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</si>
  <si>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</si>
  <si>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</si>
  <si>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</si>
  <si>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</si>
  <si>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</si>
  <si>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</si>
  <si>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</si>
  <si>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</si>
  <si>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</si>
  <si>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</si>
  <si>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</si>
  <si>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</si>
  <si>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</si>
  <si>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</si>
  <si>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</si>
  <si>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</si>
  <si>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</si>
  <si>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</si>
  <si>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</si>
  <si>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</si>
  <si>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</si>
  <si>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</si>
  <si>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</si>
  <si>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</si>
  <si>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</si>
  <si>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</si>
  <si>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</si>
  <si>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</si>
  <si>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</si>
  <si>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</si>
  <si>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</si>
  <si>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</si>
  <si>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</si>
  <si>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</si>
  <si>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</si>
  <si>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</si>
  <si>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</si>
  <si>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</si>
  <si>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</si>
  <si>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</si>
  <si>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</si>
  <si>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</si>
  <si>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</si>
  <si>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</si>
  <si>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</si>
  <si>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</si>
  <si>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</si>
  <si>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</si>
  <si>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</si>
  <si>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</si>
  <si>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</si>
  <si>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</si>
  <si>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</si>
  <si>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</si>
  <si>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</si>
  <si>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</si>
  <si>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</si>
  <si>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</si>
  <si>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</si>
  <si>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</si>
  <si>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</si>
  <si>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</si>
  <si>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</si>
  <si>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</si>
  <si>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</si>
  <si>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</si>
  <si>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</si>
  <si>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</si>
  <si>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</si>
  <si>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</si>
  <si>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</si>
  <si>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</si>
  <si>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</si>
  <si>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</si>
  <si>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</si>
  <si>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</si>
  <si>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</si>
  <si>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</si>
  <si>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</si>
  <si>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</si>
  <si>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</si>
  <si>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</si>
  <si>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</si>
  <si>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</si>
  <si>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</si>
  <si>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</si>
  <si>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</si>
  <si>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</si>
  <si>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</si>
  <si>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</si>
  <si>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</si>
  <si>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</si>
  <si>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</si>
  <si>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</si>
  <si>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</si>
  <si>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</si>
  <si>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</si>
  <si>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</si>
  <si>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</si>
  <si>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</si>
  <si>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</si>
  <si>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</si>
  <si>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</si>
  <si>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</si>
  <si>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</si>
  <si>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</si>
  <si>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</si>
  <si>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</si>
  <si>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</si>
  <si>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</si>
  <si>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</si>
  <si>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</si>
  <si>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</si>
  <si>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</si>
  <si>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</si>
  <si>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</si>
  <si>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</si>
  <si>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</si>
  <si>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</si>
  <si>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</si>
  <si>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</si>
  <si>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</si>
  <si>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</si>
  <si>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</si>
  <si>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</si>
  <si>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</si>
  <si>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</si>
  <si>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</si>
  <si>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</si>
  <si>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</si>
  <si>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</si>
  <si>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</si>
  <si>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</si>
  <si>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</si>
  <si>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</si>
  <si>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</si>
  <si>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</si>
  <si>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</si>
  <si>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</si>
  <si>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</si>
  <si>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</si>
  <si>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</si>
  <si>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</si>
  <si>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</si>
  <si>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</si>
  <si>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</si>
  <si>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</si>
  <si>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</si>
  <si>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</si>
  <si>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</si>
  <si>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</si>
  <si>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</si>
  <si>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</si>
  <si>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</si>
  <si>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</si>
  <si>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</si>
  <si>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</si>
  <si>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</si>
  <si>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</si>
  <si>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</si>
  <si>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</si>
  <si>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</si>
  <si>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</si>
  <si>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</si>
  <si>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</si>
  <si>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</si>
  <si>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</si>
  <si>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</si>
  <si>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</si>
  <si>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</si>
  <si>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</si>
  <si>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</si>
  <si>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</si>
  <si>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</si>
  <si>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</si>
  <si>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</si>
  <si>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</si>
  <si>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</si>
  <si>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</si>
  <si>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</si>
  <si>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</si>
  <si>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</si>
  <si>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</si>
  <si>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</si>
  <si>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</si>
  <si>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</si>
  <si>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</si>
  <si>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</si>
  <si>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</si>
  <si>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</si>
  <si>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</si>
  <si>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</si>
  <si>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</si>
  <si>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</si>
  <si>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</si>
  <si>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</si>
  <si>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</si>
  <si>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</si>
  <si>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</si>
  <si>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</si>
  <si>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</si>
  <si>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</si>
  <si>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</si>
  <si>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</si>
  <si>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</si>
  <si>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</si>
  <si>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</si>
  <si>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</si>
  <si>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</si>
  <si>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</si>
  <si>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</si>
  <si>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</si>
  <si>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</si>
  <si>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</si>
  <si>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</si>
  <si>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</si>
  <si>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</si>
  <si>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</si>
  <si>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</si>
  <si>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</si>
  <si>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</si>
  <si>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</si>
  <si>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</si>
  <si>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</si>
  <si>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</si>
  <si>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</si>
  <si>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</si>
  <si>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</si>
  <si>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</si>
  <si>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</si>
  <si>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</si>
  <si>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</si>
  <si>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</si>
  <si>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</si>
  <si>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</si>
  <si>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</si>
  <si>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</si>
  <si>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</si>
  <si>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</si>
  <si>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</si>
  <si>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</si>
  <si>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</si>
  <si>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</si>
  <si>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</si>
  <si>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</si>
  <si>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</si>
  <si>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</si>
  <si>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</si>
  <si>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</si>
  <si>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</si>
  <si>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</si>
  <si>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</si>
  <si>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</si>
  <si>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</si>
  <si>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</si>
  <si>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</si>
  <si>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</si>
  <si>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</si>
  <si>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</si>
  <si>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</si>
  <si>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</si>
  <si>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</si>
  <si>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</si>
  <si>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</si>
  <si>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</si>
  <si>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</si>
  <si>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</si>
  <si>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</si>
  <si>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</si>
  <si>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</si>
  <si>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</si>
  <si>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</si>
  <si>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</si>
  <si>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</si>
  <si>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</si>
  <si>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</si>
  <si>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</si>
  <si>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</si>
  <si>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</si>
  <si>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</si>
  <si>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</si>
  <si>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</si>
  <si>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</si>
  <si>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</si>
  <si>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</si>
  <si>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</si>
  <si>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</si>
  <si>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</si>
  <si>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</si>
  <si>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</si>
  <si>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</si>
  <si>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</si>
  <si>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</si>
  <si>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</si>
  <si>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</si>
  <si>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</si>
  <si>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</si>
  <si>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</si>
  <si>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</si>
  <si>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</si>
  <si>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</si>
  <si>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</si>
  <si>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</si>
  <si>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</si>
  <si>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</si>
  <si>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</si>
  <si>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</si>
  <si>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</si>
  <si>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</si>
  <si>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</si>
  <si>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</si>
  <si>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</si>
  <si>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</si>
  <si>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</si>
  <si>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</si>
  <si>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</si>
  <si>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</si>
  <si>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</si>
  <si>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</si>
  <si>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</si>
  <si>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</si>
  <si>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</si>
  <si>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</si>
  <si>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</si>
  <si>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</si>
  <si>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</si>
  <si>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</si>
  <si>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</si>
  <si>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</si>
  <si>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</si>
  <si>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</si>
  <si>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</si>
  <si>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</si>
  <si>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</si>
  <si>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</si>
  <si>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</si>
  <si>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</si>
  <si>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</si>
  <si>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</si>
  <si>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</si>
  <si>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</si>
  <si>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</si>
  <si>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</si>
  <si>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</si>
  <si>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</si>
  <si>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</si>
  <si>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</si>
  <si>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</si>
  <si>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</si>
  <si>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</si>
  <si>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</si>
  <si>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</si>
  <si>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</si>
  <si>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</si>
  <si>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</si>
  <si>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</si>
  <si>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</si>
  <si>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</si>
  <si>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</si>
  <si>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</si>
  <si>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</si>
  <si>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</si>
  <si>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</si>
  <si>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</si>
  <si>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</si>
  <si>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</si>
  <si>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</si>
  <si>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</si>
  <si>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</si>
  <si>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</si>
  <si>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</si>
  <si>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</si>
  <si>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</si>
  <si>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</si>
  <si>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</si>
  <si>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</si>
  <si>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</si>
  <si>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</si>
  <si>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</si>
  <si>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</si>
  <si>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</si>
  <si>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</si>
  <si>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</si>
  <si>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</si>
  <si>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</si>
  <si>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</si>
  <si>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</si>
  <si>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</si>
  <si>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</si>
  <si>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</si>
  <si>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</si>
  <si>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</si>
  <si>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</si>
  <si>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</si>
  <si>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</si>
  <si>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</si>
  <si>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</si>
  <si>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</si>
  <si>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</si>
  <si>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</si>
  <si>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</si>
  <si>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</si>
  <si>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</si>
  <si>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</si>
  <si>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</si>
  <si>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</si>
  <si>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</si>
  <si>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</si>
  <si>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</si>
  <si>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</si>
  <si>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</si>
  <si>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</si>
  <si>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</si>
  <si>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</si>
  <si>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</si>
  <si>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</si>
  <si>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</si>
  <si>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</si>
  <si>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</si>
  <si>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</si>
  <si>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</si>
  <si>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</si>
  <si>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</si>
  <si>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</si>
  <si>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</si>
  <si>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</si>
  <si>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</si>
  <si>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</si>
  <si>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</si>
  <si>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</si>
  <si>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</si>
  <si>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</si>
  <si>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</si>
  <si>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</si>
  <si>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</si>
  <si>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</si>
  <si>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</si>
  <si>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</si>
  <si>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</si>
  <si>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</si>
  <si>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</si>
  <si>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</si>
  <si>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</si>
  <si>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</si>
  <si>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</si>
  <si>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</si>
  <si>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</si>
  <si>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</si>
  <si>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</si>
  <si>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</si>
  <si>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</si>
  <si>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</si>
  <si>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</si>
  <si>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</si>
  <si>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</si>
  <si>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</si>
  <si>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</si>
  <si>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</si>
  <si>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</si>
  <si>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</si>
  <si>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</si>
  <si>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</si>
  <si>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</si>
  <si>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</si>
  <si>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</si>
  <si>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</si>
  <si>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</si>
  <si>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</si>
  <si>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</si>
  <si>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</si>
  <si>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</si>
  <si>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</si>
  <si>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</si>
  <si>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</si>
  <si>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</si>
  <si>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</si>
  <si>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</si>
  <si>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</si>
  <si>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</si>
  <si>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</si>
  <si>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</si>
  <si>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</si>
  <si>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</si>
  <si>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</si>
  <si>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</si>
  <si>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</si>
  <si>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</si>
  <si>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</si>
  <si>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</si>
  <si>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</si>
  <si>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</si>
  <si>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</si>
  <si>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</si>
  <si>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</si>
  <si>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</si>
  <si>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</si>
  <si>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</si>
  <si>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</si>
  <si>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</si>
  <si>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</si>
  <si>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</si>
  <si>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</si>
  <si>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</si>
  <si>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</si>
  <si>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</si>
  <si>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</si>
  <si>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</si>
  <si>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</si>
  <si>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</si>
  <si>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</si>
  <si>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</si>
  <si>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</si>
  <si>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</si>
  <si>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</si>
  <si>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</si>
  <si>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</si>
  <si>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</si>
  <si>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</si>
  <si>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</si>
  <si>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</si>
  <si>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</si>
  <si>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</si>
  <si>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</si>
  <si>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</si>
  <si>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</si>
  <si>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</si>
  <si>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</si>
  <si>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</si>
  <si>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</si>
  <si>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</si>
  <si>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</si>
  <si>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</si>
  <si>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</si>
  <si>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</si>
  <si>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</si>
  <si>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</si>
  <si>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</si>
  <si>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</si>
  <si>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</si>
  <si>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</si>
  <si>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</si>
  <si>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</si>
  <si>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</si>
  <si>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</si>
  <si>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</si>
  <si>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</si>
  <si>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</si>
  <si>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</si>
  <si>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</si>
  <si>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</si>
  <si>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</si>
  <si>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</si>
  <si>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</si>
  <si>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</si>
  <si>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</si>
  <si>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</si>
  <si>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</si>
  <si>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</si>
  <si>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</si>
  <si>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</si>
  <si>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</si>
  <si>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</si>
  <si>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</si>
  <si>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</si>
  <si>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</si>
  <si>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</si>
  <si>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</si>
  <si>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</si>
  <si>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</si>
  <si>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</si>
  <si>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</si>
  <si>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</si>
  <si>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</si>
  <si>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</si>
  <si>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</si>
  <si>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</si>
  <si>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</si>
  <si>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</si>
  <si>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</si>
  <si>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</si>
  <si>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</si>
  <si>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</si>
  <si>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</si>
  <si>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</si>
  <si>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</si>
  <si>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</si>
  <si>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</si>
  <si>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</si>
  <si>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</si>
  <si>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</si>
  <si>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</si>
  <si>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</si>
  <si>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</si>
  <si>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</si>
  <si>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</si>
  <si>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</si>
  <si>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</si>
  <si>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</si>
  <si>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</si>
  <si>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</si>
  <si>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</si>
  <si>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</si>
  <si>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</si>
  <si>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</si>
  <si>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</si>
  <si>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</si>
  <si>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</si>
  <si>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</si>
  <si>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</si>
  <si>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</si>
  <si>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</si>
  <si>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</si>
  <si>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</si>
  <si>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</si>
  <si>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</si>
  <si>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</si>
  <si>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</si>
  <si>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</si>
  <si>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</si>
  <si>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</si>
  <si>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</si>
  <si>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</si>
  <si>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</si>
  <si>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</si>
  <si>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</si>
  <si>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</si>
  <si>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</si>
  <si>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</si>
  <si>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</si>
  <si>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</si>
  <si>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</si>
  <si>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</si>
  <si>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</si>
  <si>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</si>
  <si>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</si>
  <si>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</si>
  <si>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</si>
  <si>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</si>
  <si>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</si>
  <si>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</si>
  <si>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</si>
  <si>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</si>
  <si>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</si>
  <si>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</si>
  <si>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</si>
  <si>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</si>
  <si>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</si>
  <si>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</si>
  <si>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</si>
  <si>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</si>
  <si>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</si>
  <si>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</si>
  <si>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</si>
  <si>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</si>
  <si>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</si>
  <si>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</si>
  <si>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</si>
  <si>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</si>
  <si>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</si>
  <si>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</si>
  <si>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</si>
  <si>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</si>
  <si>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</si>
  <si>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</si>
  <si>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</si>
  <si>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</si>
  <si>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</si>
  <si>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</si>
  <si>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</si>
  <si>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</si>
  <si>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</si>
  <si>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</si>
  <si>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</si>
  <si>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</si>
  <si>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</si>
  <si>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</si>
  <si>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</si>
  <si>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</si>
  <si>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</si>
  <si>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</si>
  <si>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</si>
  <si>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</si>
  <si>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</si>
  <si>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</si>
  <si>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</si>
  <si>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</si>
  <si>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</si>
  <si>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</si>
  <si>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</si>
  <si>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</si>
  <si>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</si>
  <si>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</si>
  <si>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</si>
  <si>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</si>
  <si>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</si>
  <si>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</si>
  <si>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</si>
  <si>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</si>
  <si>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</si>
  <si>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</si>
  <si>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</si>
  <si>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</si>
  <si>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</si>
  <si>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</si>
  <si>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</si>
  <si>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</si>
  <si>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</si>
  <si>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</si>
  <si>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</si>
  <si>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</si>
  <si>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</si>
  <si>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</si>
  <si>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</si>
  <si>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</si>
  <si>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</si>
  <si>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</si>
  <si>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</si>
  <si>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</si>
  <si>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</si>
  <si>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</si>
  <si>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</si>
  <si>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</si>
  <si>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</si>
  <si>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</si>
  <si>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</si>
  <si>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</si>
  <si>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</si>
  <si>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</si>
  <si>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</si>
  <si>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</si>
  <si>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</si>
  <si>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</si>
  <si>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</si>
  <si>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</si>
  <si>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</si>
  <si>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</si>
  <si>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</si>
  <si>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</si>
  <si>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</si>
  <si>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</si>
  <si>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</si>
  <si>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</si>
  <si>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</si>
  <si>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</si>
  <si>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</si>
  <si>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</si>
  <si>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</si>
  <si>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</si>
  <si>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</si>
  <si>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</si>
  <si>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</si>
  <si>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</si>
  <si>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</si>
  <si>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</si>
  <si>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</si>
  <si>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</si>
  <si>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</si>
  <si>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</si>
  <si>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</si>
  <si>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</si>
  <si>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</si>
  <si>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</si>
  <si>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</si>
  <si>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</si>
  <si>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</si>
  <si>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</si>
  <si>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</si>
  <si>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</si>
  <si>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</si>
  <si>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</si>
  <si>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</si>
  <si>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</si>
  <si>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</si>
  <si>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</si>
  <si>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</si>
  <si>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</si>
  <si>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</si>
  <si>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</si>
  <si>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</si>
  <si>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</si>
  <si>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</si>
  <si>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</si>
  <si>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</si>
  <si>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</si>
  <si>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</si>
  <si>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</si>
  <si>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</si>
  <si>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</si>
  <si>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</si>
  <si>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</si>
  <si>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</si>
  <si>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</si>
  <si>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</si>
  <si>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</si>
  <si>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</si>
  <si>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</si>
  <si>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</si>
  <si>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</si>
  <si>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</si>
  <si>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</si>
  <si>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</si>
  <si>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</si>
  <si>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</si>
  <si>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</si>
  <si>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</si>
  <si>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</si>
  <si>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</si>
  <si>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</si>
  <si>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</si>
  <si>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</si>
  <si>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</si>
  <si>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</si>
  <si>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</si>
  <si>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</si>
  <si>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</si>
  <si>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</si>
  <si>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</si>
  <si>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</si>
  <si>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</si>
  <si>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</si>
  <si>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</si>
  <si>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</si>
  <si>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</si>
  <si>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</si>
  <si>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</si>
  <si>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</si>
  <si>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</si>
  <si>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</si>
  <si>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</si>
  <si>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</si>
  <si>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</si>
  <si>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</si>
  <si>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</si>
  <si>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</si>
  <si>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</si>
  <si>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</si>
  <si>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</si>
  <si>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</si>
  <si>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</si>
  <si>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</si>
  <si>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</si>
  <si>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</si>
  <si>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</si>
  <si>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</si>
  <si>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</si>
  <si>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</si>
  <si>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</si>
  <si>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</si>
  <si>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</si>
  <si>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</si>
  <si>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</si>
  <si>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</si>
  <si>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</si>
  <si>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</si>
  <si>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</si>
  <si>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</si>
  <si>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</si>
  <si>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</si>
  <si>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</si>
  <si>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</si>
  <si>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</si>
  <si>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</si>
  <si>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</si>
  <si>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</si>
  <si>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</si>
  <si>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</si>
  <si>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</si>
  <si>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</si>
  <si>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</si>
  <si>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</si>
  <si>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</si>
  <si>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</si>
  <si>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</si>
  <si>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</si>
  <si>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</si>
  <si>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</si>
  <si>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</si>
  <si>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</si>
  <si>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</si>
  <si>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</si>
  <si>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</si>
  <si>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</si>
  <si>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</si>
  <si>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</si>
  <si>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</si>
  <si>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</si>
  <si>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</si>
  <si>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</si>
  <si>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</si>
  <si>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</si>
  <si>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</si>
  <si>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</si>
  <si>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</si>
  <si>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</si>
  <si>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</si>
  <si>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</si>
  <si>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</si>
  <si>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</si>
  <si>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</si>
  <si>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</si>
  <si>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</si>
  <si>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</si>
  <si>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</si>
  <si>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</si>
  <si>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</si>
  <si>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</si>
  <si>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</si>
  <si>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</si>
  <si>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</si>
  <si>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</si>
  <si>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</si>
  <si>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</si>
  <si>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</si>
  <si>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</si>
  <si>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</si>
  <si>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</si>
  <si>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</si>
  <si>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</si>
  <si>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</si>
  <si>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</si>
  <si>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</si>
  <si>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</si>
  <si>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</si>
  <si>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</si>
  <si>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</si>
  <si>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</si>
  <si>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</si>
  <si>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</si>
  <si>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</si>
  <si>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</si>
  <si>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</si>
  <si>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</si>
  <si>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</si>
  <si>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</si>
  <si>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</si>
  <si>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</si>
  <si>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</si>
  <si>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</si>
  <si>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</si>
  <si>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</si>
  <si>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</si>
  <si>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</si>
  <si>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</si>
  <si>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</si>
  <si>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</si>
  <si>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</si>
  <si>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</si>
  <si>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</si>
  <si>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</si>
  <si>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</si>
  <si>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</si>
  <si>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</si>
  <si>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</si>
  <si>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</si>
  <si>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</si>
  <si>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</si>
  <si>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</si>
  <si>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</si>
  <si>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</si>
  <si>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</si>
  <si>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</si>
  <si>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</si>
  <si>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</si>
  <si>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</si>
  <si>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</si>
  <si>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</si>
  <si>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</si>
  <si>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</si>
  <si>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</si>
  <si>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</si>
  <si>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</si>
  <si>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</si>
  <si>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</si>
  <si>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</si>
  <si>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</si>
  <si>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</si>
  <si>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</si>
  <si>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</si>
  <si>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</si>
  <si>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</si>
  <si>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</si>
  <si>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</si>
  <si>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</si>
  <si>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</si>
  <si>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</si>
  <si>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</si>
  <si>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</si>
  <si>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</si>
  <si>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</si>
  <si>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</si>
  <si>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</si>
  <si>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</si>
  <si>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</si>
  <si>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</si>
  <si>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</si>
  <si>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</si>
  <si>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</si>
  <si>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</si>
  <si>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</si>
  <si>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</si>
  <si>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</si>
  <si>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</si>
  <si>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</si>
  <si>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</si>
  <si>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</si>
  <si>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</si>
  <si>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</si>
  <si>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</si>
  <si>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</si>
  <si>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</si>
  <si>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</si>
  <si>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</si>
  <si>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</si>
  <si>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</si>
  <si>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</si>
  <si>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</si>
  <si>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</si>
  <si>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</si>
  <si>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</si>
  <si>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</si>
  <si>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</si>
  <si>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</si>
  <si>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</si>
  <si>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</si>
  <si>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</si>
  <si>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</si>
  <si>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</si>
  <si>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</si>
  <si>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</si>
  <si>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</si>
  <si>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</si>
  <si>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</si>
  <si>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</si>
  <si>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</si>
  <si>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</si>
  <si>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</si>
  <si>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</si>
  <si>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</si>
  <si>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</si>
  <si>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</si>
  <si>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</si>
  <si>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</si>
  <si>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</si>
  <si>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</si>
  <si>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</si>
  <si>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</si>
  <si>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</si>
  <si>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</si>
  <si>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</si>
  <si>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</si>
  <si>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</si>
  <si>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</si>
  <si>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</si>
  <si>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</si>
  <si>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</si>
  <si>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</si>
  <si>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</si>
  <si>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</si>
  <si>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</si>
  <si>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</si>
  <si>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</si>
  <si>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</si>
  <si>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</si>
  <si>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</si>
  <si>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</si>
  <si>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</si>
  <si>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</si>
  <si>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</si>
  <si>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</si>
  <si>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</si>
  <si>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</si>
  <si>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</si>
  <si>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</si>
  <si>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</si>
  <si>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</si>
  <si>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</si>
  <si>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</si>
  <si>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</si>
  <si>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</si>
  <si>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</si>
  <si>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</si>
  <si>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</si>
  <si>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</si>
  <si>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</si>
  <si>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</si>
  <si>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</si>
  <si>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</si>
  <si>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</si>
  <si>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</si>
  <si>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</si>
  <si>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</si>
  <si>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</si>
  <si>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</si>
  <si>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</si>
  <si>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</si>
  <si>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</si>
  <si>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</si>
  <si>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</si>
  <si>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</si>
  <si>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</si>
  <si>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</si>
  <si>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</si>
  <si>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</si>
  <si>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</si>
  <si>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</si>
  <si>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</si>
  <si>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</si>
  <si>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</si>
  <si>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</si>
  <si>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</si>
  <si>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</si>
  <si>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</si>
  <si>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</si>
  <si>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</si>
  <si>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</si>
  <si>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</si>
  <si>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</si>
  <si>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</si>
  <si>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</si>
  <si>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</si>
  <si>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</si>
  <si>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</si>
  <si>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</si>
  <si>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</si>
  <si>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</si>
  <si>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</si>
  <si>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</si>
  <si>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</si>
  <si>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</si>
  <si>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</si>
  <si>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</si>
  <si>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</si>
  <si>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</si>
  <si>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</si>
  <si>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</si>
  <si>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</si>
  <si>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</si>
  <si>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</si>
  <si>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</si>
  <si>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</si>
  <si>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</si>
  <si>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</si>
  <si>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</si>
  <si>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</si>
  <si>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</si>
  <si>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</si>
  <si>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</si>
  <si>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</si>
  <si>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</si>
  <si>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</si>
  <si>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</si>
  <si>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</si>
  <si>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</si>
  <si>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</si>
  <si>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</si>
  <si>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</si>
  <si>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</si>
  <si>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</si>
  <si>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</si>
  <si>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</si>
  <si>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</si>
  <si>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</si>
  <si>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</si>
  <si>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</si>
  <si>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</si>
  <si>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</si>
  <si>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</si>
  <si>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</si>
  <si>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</si>
  <si>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</si>
  <si>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</si>
  <si>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</si>
  <si>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</si>
  <si>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</si>
  <si>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</si>
  <si>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</si>
  <si>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</si>
  <si>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</si>
  <si>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</si>
  <si>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</si>
  <si>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</si>
  <si>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</si>
  <si>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</si>
  <si>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</si>
  <si>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</si>
  <si>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</si>
  <si>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</si>
  <si>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</si>
  <si>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</si>
  <si>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</si>
  <si>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</si>
  <si>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</si>
  <si>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</si>
  <si>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</si>
  <si>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</si>
  <si>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</si>
  <si>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</si>
  <si>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</si>
  <si>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</si>
  <si>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</si>
  <si>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</si>
  <si>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</si>
  <si>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</si>
  <si>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</si>
  <si>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</si>
  <si>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</si>
  <si>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</si>
  <si>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</si>
  <si>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</si>
  <si>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</si>
  <si>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</si>
  <si>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</si>
  <si>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</si>
  <si>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</si>
  <si>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</si>
  <si>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</si>
  <si>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</si>
  <si>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</si>
  <si>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</si>
  <si>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</si>
  <si>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</si>
  <si>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</si>
  <si>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</si>
  <si>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</si>
  <si>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</si>
  <si>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</si>
  <si>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</si>
  <si>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</si>
  <si>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</si>
  <si>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</si>
  <si>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</si>
  <si>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</si>
  <si>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</si>
  <si>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</si>
  <si>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</si>
  <si>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</si>
  <si>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</si>
  <si>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</si>
  <si>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</si>
  <si>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</si>
  <si>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</si>
  <si>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</si>
  <si>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</si>
  <si>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</si>
  <si>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</si>
  <si>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</si>
  <si>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</si>
  <si>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</si>
  <si>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</si>
  <si>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</si>
  <si>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</si>
  <si>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</si>
  <si>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</si>
  <si>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</si>
  <si>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</si>
  <si>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</si>
  <si>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</si>
  <si>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</si>
  <si>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</si>
  <si>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</si>
  <si>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</si>
  <si>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</si>
  <si>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</si>
  <si>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</si>
  <si>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</si>
  <si>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</si>
  <si>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</si>
  <si>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</si>
  <si>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</si>
  <si>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</si>
  <si>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</si>
  <si>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</si>
  <si>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</si>
  <si>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</si>
  <si>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</si>
  <si>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</si>
  <si>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</si>
  <si>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</si>
  <si>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</si>
  <si>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</si>
  <si>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</si>
  <si>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</si>
  <si>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</si>
  <si>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</si>
  <si>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</si>
  <si>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</si>
  <si>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</si>
  <si>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</si>
  <si>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</si>
  <si>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</si>
  <si>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</si>
  <si>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</si>
  <si>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</si>
  <si>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</si>
  <si>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</si>
  <si>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</si>
  <si>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</si>
  <si>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</si>
  <si>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</si>
  <si>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</si>
  <si>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</si>
  <si>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</si>
  <si>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</si>
  <si>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</si>
  <si>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</si>
  <si>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</si>
  <si>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</si>
  <si>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</si>
  <si>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</si>
  <si>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</si>
  <si>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</si>
  <si>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</si>
  <si>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</si>
  <si>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</si>
  <si>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</si>
  <si>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</si>
  <si>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</si>
  <si>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</si>
  <si>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</si>
  <si>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</si>
  <si>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</si>
  <si>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</si>
  <si>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</si>
  <si>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</si>
  <si>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</si>
  <si>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</si>
  <si>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</si>
  <si>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</si>
  <si>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</si>
  <si>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</si>
  <si>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</si>
  <si>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</si>
  <si>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</si>
  <si>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</si>
  <si>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</si>
  <si>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</si>
  <si>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</si>
  <si>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</si>
  <si>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</si>
  <si>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</si>
  <si>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</si>
  <si>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</si>
  <si>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</si>
  <si>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</si>
  <si>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</si>
  <si>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</si>
  <si>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</si>
  <si>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</si>
  <si>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</si>
  <si>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</si>
  <si>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</si>
  <si>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</si>
  <si>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</si>
  <si>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</si>
  <si>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</si>
  <si>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</si>
  <si>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</si>
  <si>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</si>
  <si>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</si>
  <si>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</si>
  <si>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</si>
  <si>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</si>
  <si>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</si>
  <si>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</si>
  <si>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</si>
  <si>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</si>
  <si>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</si>
  <si>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</si>
  <si>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</si>
  <si>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</si>
  <si>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</si>
  <si>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</si>
  <si>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</si>
  <si>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</si>
  <si>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</si>
  <si>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</si>
  <si>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</si>
  <si>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</si>
  <si>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</si>
  <si>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</si>
  <si>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</si>
  <si>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</si>
  <si>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</si>
  <si>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</si>
  <si>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</si>
  <si>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</si>
  <si>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</si>
  <si>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</si>
  <si>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</si>
  <si>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</si>
  <si>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</si>
  <si>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</si>
  <si>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</si>
  <si>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</si>
  <si>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</si>
  <si>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</si>
  <si>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</si>
  <si>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</si>
  <si>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</si>
  <si>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</si>
  <si>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</si>
  <si>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</si>
  <si>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</si>
  <si>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</si>
  <si>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</si>
  <si>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</si>
  <si>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</si>
  <si>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</si>
  <si>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</si>
  <si>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</si>
  <si>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</si>
  <si>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</si>
  <si>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</si>
  <si>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</si>
  <si>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</si>
  <si>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</si>
  <si>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</si>
  <si>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</si>
  <si>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</si>
  <si>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</si>
  <si>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</si>
  <si>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</si>
  <si>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</si>
  <si>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</si>
  <si>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</si>
  <si>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</si>
  <si>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</si>
  <si>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</si>
  <si>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</si>
  <si>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</si>
  <si>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</si>
  <si>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</si>
  <si>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</si>
  <si>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</si>
  <si>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</si>
  <si>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</si>
  <si>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</si>
  <si>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</si>
  <si>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</si>
  <si>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</si>
  <si>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</si>
  <si>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</si>
  <si>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</si>
  <si>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</si>
  <si>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</si>
  <si>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</si>
  <si>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</si>
  <si>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</si>
  <si>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</si>
  <si>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</si>
  <si>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</si>
  <si>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</si>
  <si>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</si>
  <si>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</si>
  <si>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</si>
  <si>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</si>
  <si>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</si>
  <si>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</si>
  <si>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</si>
  <si>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</si>
  <si>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</si>
  <si>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</si>
  <si>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</si>
  <si>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</si>
  <si>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</si>
  <si>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</si>
  <si>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</si>
  <si>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</si>
  <si>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</si>
  <si>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</si>
  <si>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</si>
  <si>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</si>
  <si>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</si>
  <si>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</si>
  <si>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</si>
  <si>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</si>
  <si>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</si>
  <si>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</si>
  <si>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</si>
  <si>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</si>
  <si>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</si>
  <si>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</si>
  <si>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</si>
  <si>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</si>
  <si>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</si>
  <si>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</si>
  <si>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</si>
  <si>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</si>
  <si>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</si>
  <si>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</si>
  <si>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</si>
  <si>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</si>
  <si>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</si>
  <si>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</si>
  <si>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</si>
  <si>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</si>
  <si>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</si>
  <si>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</si>
  <si>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</si>
  <si>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</si>
  <si>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</si>
  <si>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</si>
  <si>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</si>
  <si>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</si>
  <si>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</si>
  <si>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</si>
  <si>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</si>
  <si>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</si>
  <si>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</si>
  <si>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</si>
  <si>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</si>
  <si>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</si>
  <si>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</si>
  <si>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</si>
  <si>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</si>
  <si>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</si>
  <si>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</si>
  <si>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</si>
  <si>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</si>
  <si>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</si>
  <si>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</si>
  <si>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</si>
  <si>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</si>
  <si>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</si>
  <si>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</si>
  <si>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</si>
  <si>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</si>
  <si>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</si>
  <si>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</si>
  <si>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</si>
  <si>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</si>
  <si>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</si>
  <si>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</si>
  <si>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</si>
  <si>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</si>
  <si>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</si>
  <si>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</si>
  <si>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</si>
  <si>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</si>
  <si>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</si>
  <si>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</si>
  <si>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</si>
  <si>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</si>
  <si>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</si>
  <si>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</si>
  <si>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</si>
  <si>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</si>
  <si>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</si>
  <si>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</si>
  <si>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</si>
  <si>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</si>
  <si>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</si>
  <si>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</si>
  <si>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</si>
  <si>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</si>
  <si>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</si>
  <si>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</si>
  <si>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</si>
  <si>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</si>
  <si>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</si>
  <si>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</si>
  <si>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</si>
  <si>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</si>
  <si>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</si>
  <si>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</si>
  <si>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</si>
  <si>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</si>
  <si>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</si>
  <si>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</si>
  <si>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</si>
  <si>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</si>
  <si>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</si>
  <si>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</si>
  <si>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</si>
  <si>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</si>
  <si>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</si>
  <si>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</si>
  <si>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</si>
  <si>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</si>
  <si>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</si>
  <si>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</si>
  <si>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</si>
  <si>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</si>
  <si>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</si>
  <si>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</si>
  <si>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</si>
  <si>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</si>
  <si>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</si>
  <si>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</si>
  <si>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</si>
  <si>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</si>
  <si>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</si>
  <si>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</si>
  <si>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</si>
  <si>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</si>
  <si>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</si>
  <si>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</si>
  <si>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</si>
  <si>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</si>
  <si>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</si>
  <si>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</si>
  <si>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</si>
  <si>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</si>
  <si>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</si>
  <si>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</si>
  <si>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</si>
  <si>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</si>
  <si>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</si>
  <si>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</si>
  <si>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</si>
  <si>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</si>
  <si>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</si>
  <si>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</si>
  <si>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</si>
  <si>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</si>
  <si>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</si>
  <si>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</si>
  <si>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</si>
  <si>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</si>
  <si>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</si>
  <si>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</si>
  <si>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</si>
  <si>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</si>
  <si>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</si>
  <si>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</si>
  <si>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</si>
  <si>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</si>
  <si>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</si>
  <si>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</si>
  <si>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</si>
  <si>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</si>
  <si>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</si>
  <si>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</si>
  <si>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</si>
  <si>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</si>
  <si>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</si>
  <si>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</si>
  <si>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</si>
  <si>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</si>
  <si>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</si>
  <si>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</si>
  <si>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</si>
  <si>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</si>
  <si>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</si>
  <si>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</si>
  <si>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</si>
  <si>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</si>
  <si>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</si>
  <si>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</si>
  <si>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</si>
  <si>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</si>
  <si>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</si>
  <si>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</si>
  <si>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</si>
  <si>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</si>
  <si>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</si>
  <si>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</si>
  <si>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</si>
  <si>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</si>
  <si>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</si>
  <si>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</si>
  <si>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</si>
  <si>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</si>
  <si>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</si>
  <si>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</si>
  <si>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</si>
  <si>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</si>
  <si>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</si>
  <si>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</si>
  <si>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</si>
  <si>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</si>
  <si>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</si>
  <si>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</si>
  <si>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</si>
  <si>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</si>
  <si>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</si>
  <si>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</si>
  <si>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</si>
  <si>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</si>
  <si>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</si>
  <si>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</si>
  <si>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</si>
  <si>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</si>
  <si>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</si>
  <si>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</si>
  <si>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</si>
  <si>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</si>
  <si>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</si>
  <si>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</si>
  <si>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</si>
  <si>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</si>
  <si>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</si>
  <si>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</si>
  <si>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</si>
  <si>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</si>
  <si>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</si>
  <si>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</si>
  <si>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</si>
  <si>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</si>
  <si>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</si>
  <si>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</si>
  <si>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</si>
  <si>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</si>
  <si>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</si>
  <si>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</si>
  <si>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</si>
  <si>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</si>
  <si>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</si>
  <si>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</si>
  <si>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</si>
  <si>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</si>
  <si>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</si>
  <si>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</si>
  <si>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</si>
  <si>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</si>
  <si>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</si>
  <si>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</si>
  <si>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</si>
  <si>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</si>
  <si>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</si>
  <si>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</si>
  <si>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</si>
  <si>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</si>
  <si>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</si>
  <si>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</si>
  <si>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</si>
  <si>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</si>
  <si>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</si>
  <si>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</si>
  <si>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</si>
  <si>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</si>
  <si>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</si>
  <si>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</si>
  <si>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</si>
  <si>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</si>
  <si>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</si>
  <si>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</si>
  <si>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</si>
  <si>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</si>
  <si>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</si>
  <si>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</si>
  <si>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</si>
  <si>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</si>
  <si>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</si>
  <si>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</si>
  <si>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</si>
  <si>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</si>
  <si>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</si>
  <si>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</si>
  <si>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</si>
  <si>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</si>
  <si>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</si>
  <si>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</si>
  <si>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</si>
  <si>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</si>
  <si>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</si>
  <si>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</si>
  <si>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</si>
  <si>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</si>
  <si>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</si>
  <si>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</si>
  <si>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</si>
  <si>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</si>
  <si>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</si>
  <si>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</si>
  <si>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</si>
  <si>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</si>
  <si>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</si>
  <si>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</si>
  <si>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</si>
  <si>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</si>
  <si>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</si>
  <si>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</si>
  <si>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</si>
  <si>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</si>
  <si>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</si>
  <si>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</si>
  <si>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</si>
  <si>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</si>
  <si>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</si>
  <si>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</si>
  <si>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</si>
  <si>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</si>
  <si>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</si>
  <si>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</si>
  <si>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</si>
  <si>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</si>
  <si>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</si>
  <si>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</si>
  <si>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</si>
  <si>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</si>
  <si>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</si>
  <si>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</si>
  <si>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</si>
  <si>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</si>
  <si>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</si>
  <si>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</si>
  <si>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</si>
  <si>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</si>
  <si>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</si>
  <si>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</si>
  <si>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</si>
  <si>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</si>
  <si>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</si>
  <si>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</si>
  <si>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</si>
  <si>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</si>
  <si>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</si>
  <si>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</si>
  <si>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</si>
  <si>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</si>
  <si>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</si>
  <si>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</si>
  <si>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</si>
  <si>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</si>
  <si>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</si>
  <si>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</si>
  <si>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</si>
  <si>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</si>
  <si>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</si>
  <si>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</si>
  <si>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</si>
  <si>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</si>
  <si>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</si>
  <si>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</si>
  <si>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</si>
  <si>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</si>
  <si>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</si>
  <si>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</si>
  <si>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</si>
  <si>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</si>
  <si>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</si>
  <si>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</si>
  <si>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</si>
  <si>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</si>
  <si>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</si>
  <si>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</si>
  <si>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</si>
  <si>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</si>
  <si>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</si>
  <si>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</si>
  <si>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</si>
  <si>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</si>
  <si>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</si>
  <si>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</si>
  <si>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</si>
  <si>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</si>
  <si>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</si>
  <si>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</si>
  <si>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</si>
  <si>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</si>
  <si>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</si>
  <si>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</si>
  <si>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</si>
  <si>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</si>
  <si>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</si>
  <si>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</si>
  <si>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</si>
  <si>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</si>
  <si>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</si>
  <si>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</si>
  <si>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</si>
  <si>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</si>
  <si>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</si>
  <si>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</si>
  <si>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</si>
  <si>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</si>
  <si>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</si>
  <si>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</si>
  <si>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</si>
  <si>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</si>
  <si>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</si>
  <si>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</si>
  <si>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</si>
  <si>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</si>
  <si>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</si>
  <si>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</si>
  <si>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</si>
  <si>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</si>
  <si>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</si>
  <si>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</si>
  <si>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</si>
  <si>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</si>
  <si>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</si>
  <si>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</si>
  <si>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</si>
  <si>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</si>
  <si>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</si>
  <si>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</si>
  <si>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</si>
  <si>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</si>
  <si>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</si>
  <si>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</si>
  <si>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</si>
  <si>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</si>
  <si>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</si>
  <si>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</si>
  <si>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</si>
  <si>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</si>
  <si>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</si>
  <si>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</si>
  <si>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</si>
  <si>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</si>
  <si>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</si>
  <si>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</si>
  <si>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</si>
  <si>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</si>
  <si>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</si>
  <si>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</si>
  <si>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</si>
  <si>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</si>
  <si>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</si>
  <si>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</si>
  <si>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</si>
  <si>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</si>
  <si>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</si>
  <si>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</si>
  <si>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</si>
  <si>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</si>
  <si>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</si>
  <si>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</si>
  <si>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</si>
  <si>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</si>
  <si>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</si>
  <si>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</si>
  <si>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</si>
  <si>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</si>
  <si>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</si>
  <si>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</si>
  <si>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</si>
  <si>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</si>
  <si>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</si>
  <si>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</si>
  <si>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</si>
  <si>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</si>
  <si>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</si>
  <si>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</si>
  <si>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</si>
  <si>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</si>
  <si>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</si>
  <si>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</si>
  <si>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</si>
  <si>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</si>
  <si>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</si>
  <si>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</si>
  <si>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</si>
  <si>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</si>
  <si>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</si>
  <si>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</si>
  <si>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</si>
  <si>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</si>
  <si>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</si>
  <si>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</si>
  <si>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</si>
  <si>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</si>
  <si>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</si>
  <si>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</si>
  <si>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</si>
  <si>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</si>
  <si>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</si>
  <si>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</si>
  <si>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</si>
  <si>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</si>
  <si>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</si>
  <si>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</si>
  <si>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</si>
  <si>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</si>
  <si>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</si>
  <si>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</si>
  <si>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</si>
  <si>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</si>
  <si>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</si>
  <si>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</si>
  <si>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</si>
  <si>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</si>
  <si>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</si>
  <si>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</si>
  <si>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</si>
  <si>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</si>
  <si>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</si>
  <si>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</si>
  <si>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</si>
  <si>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</si>
  <si>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</si>
  <si>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</si>
  <si>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</si>
  <si>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</si>
  <si>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</si>
  <si>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</si>
  <si>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</si>
  <si>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</si>
  <si>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</si>
  <si>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</si>
  <si>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</si>
  <si>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</si>
  <si>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</si>
  <si>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</si>
  <si>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</si>
  <si>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</si>
  <si>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</si>
  <si>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</si>
  <si>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</si>
  <si>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</si>
  <si>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</si>
  <si>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</si>
  <si>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</si>
  <si>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</si>
  <si>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</si>
  <si>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</si>
  <si>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</si>
  <si>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</si>
  <si>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</si>
  <si>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</si>
  <si>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</si>
  <si>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</si>
  <si>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</si>
  <si>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</si>
  <si>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</si>
  <si>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</si>
  <si>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</si>
  <si>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</si>
  <si>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</si>
  <si>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</si>
  <si>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</si>
  <si>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</si>
  <si>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</si>
  <si>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</si>
  <si>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</si>
  <si>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</si>
  <si>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</si>
  <si>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</si>
  <si>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</si>
  <si>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</si>
  <si>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</si>
  <si>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</si>
  <si>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</si>
  <si>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</si>
  <si>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</si>
  <si>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</si>
  <si>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</si>
  <si>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</si>
  <si>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</si>
  <si>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</si>
  <si>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</si>
  <si>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</si>
  <si>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</si>
  <si>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</si>
  <si>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</si>
  <si>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</si>
  <si>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</si>
  <si>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</si>
  <si>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</si>
  <si>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</si>
  <si>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</si>
  <si>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</si>
  <si>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</si>
  <si>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</si>
  <si>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</si>
  <si>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</si>
  <si>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</si>
  <si>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</si>
  <si>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</si>
  <si>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</si>
  <si>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</si>
  <si>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</si>
  <si>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</si>
  <si>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</si>
  <si>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</si>
  <si>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</si>
  <si>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</si>
  <si>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</si>
  <si>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</si>
  <si>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</si>
  <si>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</si>
  <si>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</si>
  <si>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</si>
  <si>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</si>
  <si>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</si>
  <si>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</si>
  <si>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</si>
  <si>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</si>
  <si>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</si>
  <si>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</si>
  <si>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</si>
  <si>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</si>
  <si>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</si>
  <si>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</si>
  <si>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</si>
  <si>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</si>
  <si>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</si>
  <si>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</si>
  <si>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</si>
  <si>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</si>
  <si>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</si>
  <si>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</si>
  <si>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</si>
  <si>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</si>
  <si>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</si>
  <si>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</si>
  <si>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</si>
  <si>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</si>
  <si>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</si>
  <si>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</si>
  <si>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</si>
  <si>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</si>
  <si>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</si>
  <si>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</si>
  <si>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</si>
  <si>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</si>
  <si>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</si>
  <si>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</si>
  <si>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</si>
  <si>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</si>
  <si>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</si>
  <si>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</si>
  <si>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</si>
  <si>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</si>
  <si>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</si>
  <si>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</si>
  <si>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</si>
  <si>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</si>
  <si>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</si>
  <si>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</si>
  <si>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</si>
  <si>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</si>
  <si>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</si>
  <si>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</si>
  <si>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</si>
  <si>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</si>
  <si>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</si>
  <si>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</si>
  <si>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</si>
  <si>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</si>
  <si>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</si>
  <si>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</si>
  <si>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</si>
  <si>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</si>
  <si>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</si>
  <si>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</si>
  <si>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</si>
  <si>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</si>
  <si>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</si>
  <si>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</si>
  <si>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</si>
  <si>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</si>
  <si>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</si>
  <si>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</si>
  <si>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</si>
  <si>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</si>
  <si>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</si>
  <si>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</si>
  <si>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</si>
  <si>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</si>
  <si>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</si>
  <si>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</si>
  <si>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</si>
  <si>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</si>
  <si>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</si>
  <si>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</si>
  <si>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</si>
  <si>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</si>
  <si>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</si>
  <si>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</si>
  <si>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</si>
  <si>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</si>
  <si>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</si>
  <si>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</si>
  <si>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</si>
  <si>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</si>
  <si>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</si>
  <si>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</si>
  <si>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</si>
  <si>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</si>
  <si>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</si>
  <si>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</si>
  <si>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</si>
  <si>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</si>
  <si>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</si>
  <si>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</si>
  <si>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</si>
  <si>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</si>
  <si>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</si>
  <si>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</si>
  <si>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</si>
  <si>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</si>
  <si>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</si>
  <si>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</si>
  <si>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</si>
  <si>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</si>
  <si>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</si>
  <si>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</si>
  <si>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</si>
  <si>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</si>
  <si>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</si>
  <si>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</si>
  <si>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</si>
  <si>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</si>
  <si>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</si>
  <si>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</si>
  <si>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</si>
  <si>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</si>
  <si>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</si>
  <si>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</si>
  <si>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</si>
  <si>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</si>
  <si>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</si>
  <si>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</si>
  <si>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</si>
  <si>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</si>
  <si>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</si>
  <si>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</si>
  <si>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</si>
  <si>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</si>
  <si>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</si>
  <si>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</si>
  <si>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</si>
  <si>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</si>
  <si>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</si>
  <si>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</si>
  <si>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</si>
  <si>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</si>
  <si>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</si>
  <si>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</si>
  <si>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</si>
  <si>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</si>
  <si>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</si>
  <si>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</si>
  <si>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</si>
  <si>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</si>
  <si>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</si>
  <si>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</si>
  <si>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</si>
  <si>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</si>
  <si>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</si>
  <si>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</si>
  <si>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</si>
  <si>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</si>
  <si>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</si>
  <si>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</si>
  <si>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</si>
  <si>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</si>
  <si>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</si>
  <si>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</si>
  <si>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</si>
  <si>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</si>
  <si>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</si>
  <si>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</si>
  <si>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</si>
  <si>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</si>
  <si>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</si>
  <si>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</si>
  <si>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</si>
  <si>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</si>
  <si>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</si>
  <si>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</si>
  <si>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</si>
  <si>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</si>
  <si>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</si>
  <si>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</si>
  <si>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</si>
  <si>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</si>
  <si>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</si>
  <si>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</si>
  <si>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</si>
  <si>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</si>
  <si>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</si>
  <si>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</si>
  <si>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</si>
  <si>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</si>
  <si>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</si>
  <si>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</si>
  <si>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</si>
  <si>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</si>
  <si>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</si>
  <si>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</si>
  <si>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</si>
  <si>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</si>
  <si>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</si>
  <si>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</si>
  <si>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</si>
  <si>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</si>
  <si>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</si>
  <si>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</si>
  <si>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</si>
  <si>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</si>
  <si>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</si>
  <si>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</si>
  <si>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</si>
  <si>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</si>
  <si>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</si>
  <si>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</si>
  <si>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</si>
  <si>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</si>
  <si>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</si>
  <si>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</si>
  <si>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</si>
  <si>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</si>
  <si>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</si>
  <si>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</si>
  <si>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</si>
  <si>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</si>
  <si>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</si>
  <si>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</si>
  <si>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</si>
  <si>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</si>
  <si>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</si>
  <si>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</si>
  <si>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</si>
  <si>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</si>
  <si>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</si>
  <si>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</si>
  <si>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</si>
  <si>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</si>
  <si>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</si>
  <si>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</si>
  <si>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</si>
  <si>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</si>
  <si>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</si>
  <si>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</si>
  <si>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</si>
  <si>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</si>
  <si>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</si>
  <si>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</si>
  <si>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</si>
  <si>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</si>
  <si>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</si>
  <si>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</si>
  <si>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</si>
  <si>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</si>
  <si>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</si>
  <si>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</si>
  <si>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</si>
  <si>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</si>
  <si>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</si>
  <si>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</si>
  <si>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</si>
  <si>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</si>
  <si>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</si>
  <si>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</si>
  <si>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</si>
  <si>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</si>
  <si>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</si>
  <si>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</si>
  <si>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</si>
  <si>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</si>
  <si>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</si>
  <si>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</si>
  <si>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</si>
  <si>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</si>
  <si>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</si>
  <si>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</si>
  <si>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</si>
  <si>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</si>
  <si>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</si>
  <si>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</si>
  <si>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</si>
  <si>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</si>
  <si>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</si>
  <si>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</si>
  <si>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</si>
  <si>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</si>
  <si>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</si>
  <si>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</si>
  <si>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</si>
  <si>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</si>
  <si>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</si>
  <si>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</si>
  <si>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</si>
  <si>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</si>
  <si>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</si>
  <si>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</si>
  <si>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</si>
  <si>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</si>
  <si>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</si>
  <si>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</si>
  <si>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</si>
  <si>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</si>
  <si>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</si>
  <si>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</si>
  <si>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</si>
  <si>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</si>
  <si>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</si>
  <si>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</si>
  <si>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</si>
  <si>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</si>
  <si>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</si>
  <si>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</si>
  <si>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</si>
  <si>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</si>
  <si>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</si>
  <si>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</si>
  <si>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</si>
  <si>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</si>
  <si>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</si>
  <si>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</si>
  <si>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</si>
  <si>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</si>
  <si>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</si>
  <si>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</si>
  <si>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</si>
  <si>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</si>
  <si>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</si>
  <si>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</si>
  <si>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</si>
  <si>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</si>
  <si>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</si>
  <si>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</si>
  <si>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</si>
  <si>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</si>
  <si>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</si>
  <si>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</si>
  <si>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</si>
  <si>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</si>
  <si>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</si>
  <si>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</si>
  <si>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</si>
  <si>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</si>
  <si>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</si>
  <si>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</si>
  <si>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</si>
  <si>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</si>
  <si>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</si>
  <si>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</si>
  <si>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</si>
  <si>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</si>
  <si>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</si>
  <si>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</si>
  <si>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</si>
  <si>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</si>
  <si>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</si>
  <si>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</si>
  <si>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</si>
  <si>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</si>
  <si>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</si>
  <si>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</si>
  <si>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</si>
  <si>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</si>
  <si>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</si>
  <si>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</si>
  <si>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</si>
  <si>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</si>
  <si>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</si>
  <si>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</si>
  <si>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</si>
  <si>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</si>
  <si>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</si>
  <si>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</si>
  <si>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</si>
  <si>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</si>
  <si>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</si>
  <si>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</si>
  <si>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</si>
  <si>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</si>
  <si>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</si>
  <si>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</si>
  <si>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</si>
  <si>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</si>
  <si>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</si>
  <si>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</si>
  <si>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</si>
  <si>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</si>
  <si>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</si>
  <si>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</si>
  <si>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</si>
  <si>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</si>
  <si>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</si>
  <si>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</si>
  <si>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</si>
  <si>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</si>
  <si>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</si>
  <si>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</si>
  <si>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</si>
  <si>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</si>
  <si>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</si>
  <si>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</si>
  <si>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</si>
  <si>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</si>
  <si>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</si>
  <si>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</si>
  <si>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</si>
  <si>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</si>
  <si>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</si>
  <si>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</si>
  <si>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</si>
  <si>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</si>
  <si>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</si>
  <si>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</si>
  <si>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</si>
  <si>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</si>
  <si>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</si>
  <si>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</si>
  <si>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</si>
  <si>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</si>
  <si>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</si>
  <si>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</si>
  <si>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</si>
  <si>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</si>
  <si>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</si>
  <si>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</si>
  <si>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</si>
  <si>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</si>
  <si>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</si>
  <si>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</si>
  <si>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</si>
  <si>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</si>
  <si>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</si>
  <si>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</si>
  <si>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</si>
  <si>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</si>
  <si>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</si>
  <si>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</si>
  <si>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</si>
  <si>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</si>
  <si>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</si>
  <si>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</si>
  <si>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</si>
  <si>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</si>
  <si>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</si>
  <si>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</si>
  <si>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</si>
  <si>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</si>
  <si>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</si>
  <si>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</si>
  <si>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</si>
  <si>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</si>
  <si>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</si>
  <si>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</si>
  <si>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</si>
  <si>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</si>
  <si>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</si>
  <si>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</si>
  <si>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</si>
  <si>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</si>
  <si>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</si>
  <si>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</si>
  <si>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</si>
  <si>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</si>
  <si>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</si>
  <si>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</si>
  <si>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</si>
  <si>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</si>
  <si>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</si>
  <si>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</si>
  <si>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</si>
  <si>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</si>
  <si>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</si>
  <si>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</si>
  <si>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</si>
  <si>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</si>
  <si>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</si>
  <si>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</si>
  <si>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</si>
  <si>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</si>
  <si>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</si>
  <si>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</si>
  <si>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</si>
  <si>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</si>
  <si>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</si>
  <si>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</si>
  <si>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</si>
  <si>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</si>
  <si>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</si>
  <si>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</si>
  <si>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</si>
  <si>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</si>
  <si>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</si>
  <si>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</si>
  <si>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</si>
  <si>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</si>
  <si>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</si>
  <si>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</si>
  <si>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</si>
  <si>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</si>
  <si>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</si>
  <si>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</si>
  <si>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</si>
  <si>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</si>
  <si>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</si>
  <si>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</si>
  <si>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</si>
  <si>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</si>
  <si>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</si>
  <si>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</si>
  <si>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</si>
  <si>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</si>
  <si>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</si>
  <si>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</si>
  <si>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</si>
  <si>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</si>
  <si>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</si>
  <si>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</si>
  <si>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</si>
  <si>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</si>
  <si>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</si>
  <si>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</si>
  <si>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</si>
  <si>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</si>
  <si>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</si>
  <si>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</si>
  <si>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</si>
  <si>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</si>
  <si>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</si>
  <si>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</si>
  <si>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</si>
  <si>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</si>
  <si>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</si>
  <si>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</si>
  <si>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</si>
  <si>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</si>
  <si>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</si>
  <si>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</si>
  <si>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</si>
  <si>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</si>
  <si>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</si>
  <si>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</si>
  <si>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</si>
  <si>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</si>
  <si>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</si>
  <si>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</si>
  <si>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</si>
  <si>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</si>
  <si>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</si>
  <si>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</si>
  <si>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</si>
  <si>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</si>
  <si>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</si>
  <si>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</si>
  <si>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</si>
  <si>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</si>
  <si>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</si>
  <si>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</si>
  <si>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</si>
  <si>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</si>
  <si>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</si>
  <si>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</si>
  <si>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</si>
  <si>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</si>
  <si>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</si>
  <si>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</si>
  <si>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</si>
  <si>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</si>
  <si>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</si>
  <si>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</si>
  <si>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</si>
  <si>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</si>
  <si>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</si>
  <si>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</si>
  <si>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</si>
  <si>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</si>
  <si>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</si>
  <si>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</si>
  <si>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</si>
  <si>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</si>
  <si>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</si>
  <si>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</si>
  <si>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</si>
  <si>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</si>
  <si>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</si>
  <si>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</si>
  <si>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</si>
  <si>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</si>
  <si>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</si>
  <si>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</si>
  <si>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</si>
  <si>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</si>
  <si>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</si>
  <si>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</si>
  <si>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</si>
  <si>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</si>
  <si>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</si>
  <si>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</si>
  <si>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</si>
  <si>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</si>
  <si>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</si>
  <si>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</si>
  <si>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</si>
  <si>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</si>
  <si>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</si>
  <si>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</si>
  <si>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</si>
  <si>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</si>
  <si>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</si>
  <si>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</si>
  <si>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</si>
  <si>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</si>
  <si>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</si>
  <si>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</si>
  <si>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</si>
  <si>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</si>
  <si>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</si>
  <si>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</si>
  <si>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</si>
  <si>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</si>
  <si>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</si>
  <si>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</si>
  <si>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</si>
  <si>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</si>
  <si>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</si>
  <si>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</si>
  <si>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</si>
  <si>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</si>
  <si>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</si>
  <si>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</si>
  <si>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</si>
  <si>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</si>
  <si>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</si>
  <si>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</si>
  <si>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</si>
  <si>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</si>
  <si>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</si>
  <si>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</si>
  <si>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</si>
  <si>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</si>
  <si>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</si>
  <si>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</si>
  <si>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</si>
  <si>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</si>
  <si>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</si>
  <si>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</si>
  <si>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</si>
  <si>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</si>
  <si>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</si>
  <si>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</si>
  <si>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</si>
  <si>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</si>
  <si>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</si>
  <si>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</si>
  <si>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</si>
  <si>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</si>
  <si>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</si>
  <si>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</si>
  <si>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</si>
  <si>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</si>
  <si>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</si>
  <si>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</si>
  <si>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</si>
  <si>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</si>
  <si>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</si>
  <si>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</si>
  <si>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</si>
  <si>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</si>
  <si>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</si>
  <si>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</si>
  <si>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</si>
  <si>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</si>
  <si>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</si>
  <si>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</si>
  <si>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</si>
  <si>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</si>
  <si>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</si>
  <si>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</si>
  <si>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</si>
  <si>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</si>
  <si>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</si>
  <si>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</si>
  <si>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</si>
  <si>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</si>
  <si>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</si>
  <si>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</si>
  <si>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</si>
  <si>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</si>
  <si>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</si>
  <si>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</si>
  <si>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</si>
  <si>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</si>
  <si>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</si>
  <si>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</si>
  <si>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</si>
  <si>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</si>
  <si>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</si>
  <si>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</si>
  <si>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</si>
  <si>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</si>
  <si>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</si>
  <si>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</si>
  <si>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</si>
  <si>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</si>
  <si>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</si>
  <si>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</si>
  <si>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</si>
  <si>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</si>
  <si>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</si>
  <si>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</si>
  <si>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</si>
  <si>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</si>
  <si>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</si>
  <si>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</si>
  <si>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</si>
  <si>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</si>
  <si>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</si>
  <si>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</si>
  <si>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</si>
  <si>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</si>
  <si>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</si>
  <si>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</si>
  <si>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</si>
  <si>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</si>
  <si>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</si>
  <si>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</si>
  <si>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</si>
  <si>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</si>
  <si>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</si>
  <si>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</si>
  <si>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</si>
  <si>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</si>
  <si>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</si>
  <si>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</si>
  <si>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</si>
  <si>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</si>
  <si>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</si>
  <si>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</si>
  <si>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</si>
  <si>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</si>
  <si>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</si>
  <si>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</si>
  <si>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</si>
  <si>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</si>
  <si>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</si>
  <si>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</si>
  <si>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</si>
  <si>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</si>
  <si>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</si>
  <si>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</si>
  <si>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</si>
  <si>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</si>
  <si>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</si>
  <si>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</si>
  <si>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</si>
  <si>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</si>
  <si>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</si>
  <si>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</si>
  <si>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</si>
  <si>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</si>
  <si>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</si>
  <si>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</si>
  <si>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</si>
  <si>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</si>
  <si>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</si>
  <si>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</si>
  <si>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</si>
  <si>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</si>
  <si>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</si>
  <si>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</si>
  <si>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</si>
  <si>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</si>
  <si>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</si>
  <si>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</si>
  <si>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</si>
  <si>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</si>
  <si>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</si>
  <si>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</si>
  <si>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</si>
  <si>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</si>
  <si>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</si>
  <si>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</si>
  <si>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</si>
  <si>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</si>
  <si>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</si>
  <si>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</si>
  <si>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</si>
  <si>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</si>
  <si>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</si>
  <si>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</si>
  <si>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</si>
  <si>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</si>
  <si>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</si>
  <si>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</si>
  <si>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</si>
  <si>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</si>
  <si>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</si>
  <si>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</si>
  <si>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</si>
  <si>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</si>
  <si>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</si>
  <si>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</si>
  <si>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</si>
  <si>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</si>
  <si>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</si>
  <si>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</si>
  <si>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</si>
  <si>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</si>
  <si>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</si>
  <si>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</si>
  <si>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</si>
  <si>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</si>
  <si>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</si>
  <si>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</si>
  <si>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</si>
  <si>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</si>
  <si>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</si>
  <si>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</si>
  <si>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</si>
  <si>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</si>
  <si>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</si>
  <si>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</si>
  <si>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</si>
  <si>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</si>
  <si>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</si>
  <si>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</si>
  <si>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</si>
  <si>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</si>
  <si>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</si>
  <si>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</si>
  <si>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</si>
  <si>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</si>
  <si>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</si>
  <si>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</si>
  <si>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</si>
  <si>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</si>
  <si>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</si>
  <si>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</si>
  <si>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</si>
  <si>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</si>
  <si>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</si>
  <si>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</si>
  <si>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</si>
  <si>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</si>
  <si>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</si>
  <si>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</si>
  <si>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</si>
  <si>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</si>
  <si>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</si>
  <si>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</si>
  <si>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</si>
  <si>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</si>
  <si>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</si>
  <si>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</si>
  <si>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</si>
  <si>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</si>
  <si>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</si>
  <si>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</si>
  <si>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</si>
  <si>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</si>
  <si>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</si>
  <si>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</si>
  <si>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</si>
  <si>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</si>
  <si>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</si>
  <si>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</si>
  <si>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</si>
  <si>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</si>
  <si>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</si>
  <si>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</si>
  <si>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</si>
  <si>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</si>
  <si>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</si>
  <si>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</si>
  <si>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</si>
  <si>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</si>
  <si>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</si>
  <si>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</si>
  <si>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</si>
  <si>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</si>
  <si>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</si>
  <si>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</si>
  <si>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</si>
  <si>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</si>
  <si>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</si>
  <si>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</si>
  <si>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</si>
  <si>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</si>
  <si>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</si>
  <si>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</si>
  <si>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</si>
  <si>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</si>
  <si>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</si>
  <si>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</si>
  <si>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</si>
  <si>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</si>
  <si>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</si>
  <si>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</si>
  <si>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</si>
  <si>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</si>
  <si>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</si>
  <si>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</si>
  <si>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</si>
  <si>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</si>
  <si>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</si>
  <si>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</si>
  <si>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</si>
  <si>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</si>
  <si>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</si>
  <si>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</si>
  <si>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</si>
  <si>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</si>
  <si>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</si>
  <si>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</si>
  <si>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</si>
  <si>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</si>
  <si>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</si>
  <si>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</si>
  <si>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</si>
  <si>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</si>
  <si>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</si>
  <si>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</si>
  <si>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</si>
  <si>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</si>
  <si>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</si>
  <si>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</si>
  <si>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</si>
  <si>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</si>
  <si>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</si>
  <si>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</si>
  <si>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</si>
  <si>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</si>
  <si>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</si>
  <si>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</si>
  <si>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</si>
  <si>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</si>
  <si>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</si>
  <si>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</si>
  <si>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</si>
  <si>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</si>
  <si>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</si>
  <si>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</si>
  <si>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</si>
  <si>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</si>
  <si>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</si>
  <si>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</si>
  <si>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</si>
  <si>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</si>
  <si>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</si>
  <si>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</si>
  <si>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</si>
  <si>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</si>
  <si>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</si>
  <si>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</si>
  <si>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</si>
  <si>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</si>
  <si>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</si>
  <si>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</si>
  <si>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</si>
  <si>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</si>
  <si>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</si>
  <si>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</si>
  <si>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</si>
  <si>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</si>
  <si>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</si>
  <si>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</si>
  <si>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</si>
  <si>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</si>
  <si>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</si>
  <si>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</si>
  <si>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</si>
  <si>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</si>
  <si>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</si>
  <si>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</si>
  <si>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</si>
  <si>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</si>
  <si>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</si>
  <si>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</si>
  <si>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</si>
  <si>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</si>
  <si>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</si>
  <si>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</si>
  <si>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</si>
  <si>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</si>
  <si>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</si>
  <si>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</si>
  <si>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</si>
  <si>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</si>
  <si>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</si>
  <si>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</si>
  <si>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</si>
  <si>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</si>
  <si>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</si>
  <si>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</si>
  <si>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</si>
  <si>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</si>
  <si>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</si>
  <si>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</si>
  <si>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</si>
  <si>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</si>
  <si>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</si>
  <si>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</si>
  <si>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</si>
  <si>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</si>
  <si>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</si>
  <si>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</si>
  <si>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</si>
  <si>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</si>
  <si>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</si>
  <si>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</si>
  <si>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</si>
  <si>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</si>
  <si>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</si>
  <si>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</si>
  <si>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</si>
  <si>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</si>
  <si>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</si>
  <si>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</si>
  <si>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</si>
  <si>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</si>
  <si>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</si>
  <si>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</si>
  <si>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</si>
  <si>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</si>
  <si>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</si>
  <si>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</si>
  <si>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</si>
  <si>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</si>
  <si>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</si>
  <si>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</si>
  <si>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</si>
  <si>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</si>
  <si>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</si>
  <si>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</si>
  <si>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</si>
  <si>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</si>
  <si>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</si>
  <si>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</si>
  <si>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</si>
  <si>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</si>
  <si>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</si>
  <si>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</si>
  <si>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</si>
  <si>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</si>
  <si>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</si>
  <si>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</si>
  <si>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</si>
  <si>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</si>
  <si>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</si>
  <si>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</si>
  <si>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</si>
  <si>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</si>
  <si>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</si>
  <si>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</si>
  <si>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</si>
  <si>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</si>
  <si>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</si>
  <si>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</si>
  <si>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</si>
  <si>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</si>
  <si>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</si>
  <si>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</si>
  <si>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</si>
  <si>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</si>
  <si>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</si>
  <si>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</si>
  <si>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</si>
  <si>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</si>
  <si>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</si>
  <si>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</si>
  <si>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</si>
  <si>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</si>
  <si>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</si>
  <si>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</si>
  <si>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</si>
  <si>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</si>
  <si>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</si>
  <si>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</si>
  <si>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</si>
  <si>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</si>
  <si>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</si>
  <si>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</si>
  <si>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</si>
  <si>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</si>
  <si>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</si>
  <si>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</si>
  <si>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</si>
  <si>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</si>
  <si>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</si>
  <si>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</si>
  <si>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</si>
  <si>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</si>
  <si>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</si>
  <si>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</si>
  <si>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</si>
  <si>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</si>
  <si>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</si>
  <si>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</si>
  <si>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</si>
  <si>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</si>
  <si>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</si>
  <si>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</si>
  <si>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</si>
  <si>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</si>
  <si>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</si>
  <si>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</si>
  <si>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</si>
  <si>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</si>
  <si>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</si>
  <si>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</si>
  <si>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</si>
  <si>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</si>
  <si>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</si>
  <si>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</si>
  <si>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</si>
  <si>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</si>
  <si>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</si>
  <si>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</si>
  <si>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</si>
  <si>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</si>
  <si>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</si>
  <si>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</si>
  <si>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</si>
  <si>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</si>
  <si>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</si>
  <si>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</si>
  <si>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</si>
  <si>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</si>
  <si>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</si>
  <si>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</si>
  <si>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</si>
  <si>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</si>
  <si>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</si>
  <si>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</si>
  <si>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</si>
  <si>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</si>
  <si>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</si>
  <si>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</si>
  <si>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</si>
  <si>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</si>
  <si>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</si>
  <si>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</si>
  <si>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</si>
  <si>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</si>
  <si>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</si>
  <si>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</si>
  <si>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</si>
  <si>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</si>
  <si>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</si>
  <si>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</si>
  <si>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</si>
  <si>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</si>
  <si>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</si>
  <si>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</si>
  <si>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</si>
  <si>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</si>
  <si>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</si>
  <si>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</si>
  <si>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</si>
  <si>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</si>
  <si>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</si>
  <si>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</si>
  <si>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</si>
  <si>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</si>
  <si>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</si>
  <si>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</si>
  <si>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</si>
  <si>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</si>
  <si>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</si>
  <si>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</si>
  <si>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</si>
  <si>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</si>
  <si>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</si>
  <si>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</si>
  <si>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</si>
  <si>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</si>
  <si>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</si>
  <si>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</si>
  <si>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</si>
  <si>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</si>
  <si>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</si>
  <si>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</si>
  <si>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</si>
  <si>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</si>
  <si>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</si>
  <si>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</si>
  <si>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</si>
  <si>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</si>
  <si>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</si>
  <si>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</si>
  <si>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</si>
  <si>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</si>
  <si>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</si>
  <si>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</si>
  <si>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</si>
  <si>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</si>
  <si>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</si>
  <si>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</si>
  <si>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</si>
  <si>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</si>
  <si>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</si>
  <si>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</si>
  <si>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</si>
  <si>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</si>
  <si>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</si>
  <si>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</si>
  <si>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</si>
  <si>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</si>
  <si>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</si>
  <si>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</si>
  <si>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</si>
  <si>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</si>
  <si>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</si>
  <si>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</si>
  <si>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</si>
  <si>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</si>
  <si>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</si>
  <si>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</si>
  <si>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</si>
  <si>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</si>
  <si>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</si>
  <si>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</si>
  <si>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</si>
  <si>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</si>
  <si>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</si>
  <si>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</si>
  <si>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</si>
  <si>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</si>
  <si>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</si>
  <si>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</si>
  <si>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</si>
  <si>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</si>
  <si>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</si>
  <si>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</si>
  <si>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</si>
  <si>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</si>
  <si>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</si>
  <si>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</si>
  <si>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</si>
  <si>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</si>
  <si>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</si>
  <si>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</si>
  <si>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</si>
  <si>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</si>
  <si>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</si>
  <si>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</si>
  <si>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</si>
  <si>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</si>
  <si>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</si>
  <si>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</si>
  <si>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</si>
  <si>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</si>
  <si>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</si>
  <si>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</si>
  <si>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</si>
  <si>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</si>
  <si>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</si>
  <si>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</si>
  <si>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</si>
  <si>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</si>
  <si>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</si>
  <si>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</si>
  <si>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</si>
  <si>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</si>
  <si>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</si>
  <si>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</si>
  <si>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</si>
  <si>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</si>
  <si>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</si>
  <si>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</si>
  <si>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</si>
  <si>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</si>
  <si>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</si>
  <si>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</si>
  <si>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</si>
  <si>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</si>
  <si>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</si>
  <si>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</si>
  <si>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</si>
  <si>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</si>
  <si>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</si>
  <si>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</si>
  <si>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</si>
  <si>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</si>
  <si>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</si>
  <si>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</si>
  <si>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</si>
  <si>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</si>
  <si>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</si>
  <si>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</si>
  <si>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</si>
  <si>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</si>
  <si>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</si>
  <si>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</si>
  <si>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</si>
  <si>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</si>
  <si>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</si>
  <si>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</si>
  <si>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</si>
  <si>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</si>
  <si>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</si>
  <si>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</si>
  <si>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</si>
  <si>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</si>
  <si>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</si>
  <si>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</si>
  <si>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</si>
  <si>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</si>
  <si>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</si>
  <si>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</si>
  <si>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</si>
  <si>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</si>
  <si>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</si>
  <si>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</si>
  <si>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</si>
  <si>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</si>
  <si>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</si>
  <si>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</si>
  <si>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</si>
  <si>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</si>
  <si>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</si>
  <si>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</si>
  <si>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</si>
  <si>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</si>
  <si>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</si>
  <si>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</si>
  <si>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</si>
  <si>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</si>
  <si>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</si>
  <si>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</si>
  <si>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</si>
  <si>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</si>
  <si>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</si>
  <si>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</si>
  <si>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</si>
  <si>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</si>
  <si>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</si>
  <si>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</si>
  <si>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</si>
  <si>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</si>
  <si>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</si>
  <si>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</si>
  <si>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</si>
  <si>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</si>
  <si>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</si>
  <si>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</si>
  <si>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</si>
  <si>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</si>
  <si>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</si>
  <si>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</si>
  <si>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</si>
  <si>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</si>
  <si>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</si>
  <si>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</si>
  <si>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</si>
  <si>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</si>
  <si>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</si>
  <si>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</si>
  <si>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</si>
  <si>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</si>
  <si>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</si>
  <si>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</si>
  <si>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</si>
  <si>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</si>
  <si>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</si>
  <si>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</si>
  <si>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</si>
  <si>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</si>
  <si>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</si>
  <si>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</si>
  <si>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</si>
  <si>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</si>
  <si>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</si>
  <si>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</si>
  <si>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</si>
  <si>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</si>
  <si>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</si>
  <si>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</si>
  <si>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</si>
  <si>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</si>
  <si>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</si>
  <si>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</si>
  <si>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</si>
  <si>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</si>
  <si>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</si>
  <si>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</si>
  <si>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</si>
  <si>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</si>
  <si>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</si>
  <si>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</si>
  <si>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</si>
  <si>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</si>
  <si>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</si>
  <si>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</si>
  <si>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</si>
  <si>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</si>
  <si>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</si>
  <si>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</si>
  <si>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</si>
  <si>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</si>
  <si>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</si>
  <si>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</si>
  <si>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</si>
  <si>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</si>
  <si>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</si>
  <si>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</si>
  <si>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</si>
  <si>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</si>
  <si>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</si>
  <si>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</si>
  <si>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</si>
  <si>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</si>
  <si>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</si>
  <si>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</si>
  <si>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</si>
  <si>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</si>
  <si>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</si>
  <si>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</si>
  <si>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</si>
  <si>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</si>
  <si>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</si>
  <si>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</si>
  <si>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</si>
  <si>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</si>
  <si>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</si>
  <si>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</si>
  <si>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</si>
  <si>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</si>
  <si>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</si>
  <si>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</si>
  <si>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</si>
  <si>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</si>
  <si>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</si>
  <si>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</si>
  <si>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</si>
  <si>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</si>
  <si>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</si>
  <si>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</si>
  <si>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</si>
  <si>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</si>
  <si>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</si>
  <si>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</si>
  <si>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</si>
  <si>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</si>
  <si>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</si>
  <si>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</si>
  <si>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</si>
  <si>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</si>
  <si>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</si>
  <si>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</si>
  <si>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</si>
  <si>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</si>
  <si>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</si>
  <si>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</si>
  <si>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</si>
  <si>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</si>
  <si>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</si>
  <si>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</si>
  <si>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</si>
  <si>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</si>
  <si>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</si>
  <si>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</si>
  <si>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</si>
  <si>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</si>
  <si>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</si>
  <si>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</si>
  <si>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</si>
  <si>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</si>
  <si>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</si>
  <si>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</si>
  <si>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</si>
  <si>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</si>
  <si>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</si>
  <si>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</si>
  <si>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</si>
  <si>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</si>
  <si>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</si>
  <si>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</si>
  <si>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</si>
  <si>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</si>
  <si>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</si>
  <si>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</si>
  <si>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</si>
  <si>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</si>
  <si>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</si>
  <si>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</si>
  <si>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</si>
  <si>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</si>
  <si>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</si>
  <si>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</si>
  <si>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</si>
  <si>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</si>
  <si>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</si>
  <si>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</si>
  <si>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</si>
  <si>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</si>
  <si>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</si>
  <si>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</si>
  <si>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</si>
  <si>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</si>
  <si>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</si>
  <si>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</si>
  <si>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</si>
  <si>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</si>
  <si>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</si>
  <si>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</si>
  <si>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</si>
  <si>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</si>
  <si>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</si>
  <si>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</si>
  <si>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</si>
  <si>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</si>
  <si>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</si>
  <si>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</si>
  <si>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</si>
  <si>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</si>
  <si>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</si>
  <si>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</si>
  <si>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</si>
  <si>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</si>
  <si>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</si>
  <si>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</si>
  <si>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</si>
  <si>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</si>
  <si>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</si>
  <si>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</si>
  <si>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</si>
  <si>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</si>
  <si>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</si>
  <si>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</si>
  <si>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</si>
  <si>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</si>
  <si>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</si>
  <si>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</si>
  <si>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</si>
  <si>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</si>
  <si>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</si>
  <si>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</si>
  <si>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</si>
  <si>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</si>
  <si>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</si>
  <si>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</si>
  <si>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</si>
  <si>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</si>
  <si>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</si>
  <si>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</si>
  <si>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</si>
  <si>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</si>
  <si>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</si>
  <si>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</si>
  <si>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</si>
  <si>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</si>
  <si>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</si>
  <si>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</si>
  <si>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</si>
  <si>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</si>
  <si>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</si>
  <si>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</si>
  <si>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</si>
  <si>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</si>
  <si>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</si>
  <si>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</si>
  <si>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</si>
  <si>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</si>
  <si>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</si>
  <si>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</si>
  <si>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</si>
  <si>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</si>
  <si>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</si>
  <si>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</si>
  <si>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</si>
  <si>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</si>
  <si>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</si>
  <si>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</si>
  <si>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</si>
  <si>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</si>
  <si>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</si>
  <si>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</si>
  <si>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</si>
  <si>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</si>
  <si>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</si>
  <si>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</si>
  <si>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</si>
  <si>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</si>
  <si>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</si>
  <si>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</si>
  <si>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</si>
  <si>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</si>
  <si>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</si>
  <si>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</si>
  <si>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</si>
  <si>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</si>
  <si>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</si>
  <si>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</si>
  <si>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</si>
  <si>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</si>
  <si>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</si>
  <si>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</si>
  <si>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</si>
  <si>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</si>
  <si>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</si>
  <si>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</si>
  <si>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</si>
  <si>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</si>
  <si>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</si>
  <si>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</si>
  <si>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</si>
  <si>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</si>
  <si>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</si>
  <si>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</si>
  <si>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</si>
  <si>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</si>
  <si>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</si>
  <si>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</si>
  <si>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</si>
  <si>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</si>
  <si>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</si>
  <si>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</si>
  <si>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</si>
  <si>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</si>
  <si>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</si>
  <si>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</si>
  <si>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</si>
  <si>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</si>
  <si>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</si>
  <si>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</si>
  <si>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</si>
  <si>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</si>
  <si>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</si>
  <si>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</si>
  <si>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</si>
  <si>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</si>
  <si>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</si>
  <si>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</si>
  <si>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</si>
  <si>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</si>
  <si>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</si>
  <si>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</si>
  <si>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</si>
  <si>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</si>
  <si>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</si>
  <si>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</si>
  <si>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</si>
  <si>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</si>
  <si>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</si>
  <si>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</si>
  <si>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</si>
  <si>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</si>
  <si>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</si>
  <si>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</si>
  <si>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</si>
  <si>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</si>
  <si>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</si>
  <si>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</si>
  <si>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</si>
  <si>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</si>
  <si>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</si>
  <si>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</si>
  <si>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</si>
  <si>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</si>
  <si>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</si>
  <si>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</si>
  <si>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</si>
  <si>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</si>
  <si>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</si>
  <si>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</si>
  <si>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</si>
  <si>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</si>
  <si>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</si>
  <si>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</si>
  <si>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</si>
  <si>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</si>
  <si>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</si>
  <si>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</si>
  <si>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</si>
  <si>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</si>
  <si>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</si>
  <si>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</si>
  <si>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</si>
  <si>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</si>
  <si>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</si>
  <si>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</si>
  <si>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</si>
  <si>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</si>
  <si>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</si>
  <si>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</si>
  <si>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</si>
  <si>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</si>
  <si>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</si>
  <si>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</si>
  <si>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</si>
  <si>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</si>
  <si>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</si>
  <si>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</si>
  <si>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</si>
  <si>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</si>
  <si>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</si>
  <si>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</si>
  <si>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</si>
  <si>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</si>
  <si>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</si>
  <si>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</si>
  <si>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</si>
  <si>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</si>
  <si>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</si>
  <si>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</si>
  <si>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</si>
  <si>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</si>
  <si>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</si>
  <si>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</si>
  <si>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</si>
  <si>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</si>
  <si>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</si>
  <si>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</si>
  <si>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</si>
  <si>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</si>
  <si>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</si>
  <si>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</si>
  <si>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</si>
  <si>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</si>
  <si>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</si>
  <si>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</si>
  <si>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</si>
  <si>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</si>
  <si>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</si>
  <si>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</si>
  <si>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</si>
  <si>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</si>
  <si>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</si>
  <si>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</si>
  <si>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</si>
  <si>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</si>
  <si>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</si>
  <si>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</si>
  <si>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</si>
  <si>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</si>
  <si>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</si>
  <si>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</si>
  <si>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</si>
  <si>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</si>
  <si>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</si>
  <si>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</si>
  <si>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</si>
  <si>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</si>
  <si>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</si>
  <si>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</si>
  <si>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</si>
  <si>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</si>
  <si>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</si>
  <si>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</si>
  <si>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</si>
  <si>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</si>
  <si>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</si>
  <si>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</si>
  <si>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</si>
  <si>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</si>
  <si>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</si>
  <si>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</si>
  <si>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</si>
  <si>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</si>
  <si>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</si>
  <si>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</si>
  <si>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</si>
  <si>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</si>
  <si>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</si>
  <si>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</si>
  <si>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</si>
  <si>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</si>
  <si>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</si>
  <si>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</si>
  <si>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</si>
  <si>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</si>
  <si>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</si>
  <si>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</si>
  <si>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</si>
  <si>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</si>
  <si>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</si>
  <si>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</si>
  <si>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</si>
  <si>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</si>
  <si>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</si>
  <si>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</si>
  <si>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</si>
  <si>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</si>
  <si>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</si>
  <si>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</si>
  <si>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</si>
  <si>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</si>
  <si>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</si>
  <si>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</si>
  <si>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</si>
  <si>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</si>
  <si>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</si>
  <si>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</si>
  <si>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</si>
  <si>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</si>
  <si>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</si>
  <si>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</si>
  <si>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</si>
  <si>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</si>
  <si>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</si>
  <si>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</si>
  <si>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</si>
  <si>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</si>
  <si>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</si>
  <si>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</si>
  <si>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</si>
  <si>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</si>
  <si>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</si>
  <si>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</si>
  <si>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</si>
  <si>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</si>
  <si>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</si>
  <si>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</si>
  <si>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</si>
  <si>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</si>
  <si>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</si>
  <si>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</si>
  <si>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</si>
  <si>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</si>
  <si>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</si>
  <si>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</si>
  <si>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</si>
  <si>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</si>
  <si>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</si>
  <si>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</si>
  <si>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</si>
  <si>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</si>
  <si>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</si>
  <si>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</si>
  <si>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</si>
  <si>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</si>
  <si>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</si>
  <si>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</si>
  <si>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</si>
  <si>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</si>
  <si>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</si>
  <si>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</si>
  <si>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</si>
  <si>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</si>
  <si>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</si>
  <si>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</si>
  <si>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</si>
  <si>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</si>
  <si>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</si>
  <si>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</si>
  <si>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</si>
  <si>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</si>
  <si>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</si>
  <si>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</si>
  <si>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</si>
  <si>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</si>
  <si>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</si>
  <si>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</si>
  <si>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</si>
  <si>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</si>
  <si>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</si>
  <si>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</si>
  <si>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</si>
  <si>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</si>
  <si>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</si>
  <si>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</si>
  <si>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</si>
  <si>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</si>
  <si>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</si>
  <si>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</si>
  <si>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</si>
  <si>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</si>
  <si>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</si>
  <si>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</si>
  <si>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</si>
  <si>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</si>
  <si>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</si>
  <si>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</si>
  <si>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</si>
  <si>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</si>
  <si>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</si>
  <si>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</si>
  <si>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</si>
  <si>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</si>
  <si>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</si>
  <si>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</si>
  <si>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</si>
  <si>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</si>
  <si>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</si>
  <si>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</si>
  <si>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</si>
  <si>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</si>
  <si>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</si>
  <si>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</si>
  <si>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</si>
  <si>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</si>
  <si>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</si>
  <si>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</si>
  <si>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</si>
  <si>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</si>
  <si>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</si>
  <si>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</si>
  <si>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</si>
  <si>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</si>
  <si>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</si>
  <si>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</si>
  <si>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</si>
  <si>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</si>
  <si>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</si>
  <si>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</si>
  <si>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</si>
  <si>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</si>
  <si>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</si>
  <si>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</si>
  <si>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</si>
  <si>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</si>
  <si>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</si>
  <si>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</si>
  <si>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</si>
  <si>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</si>
  <si>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</si>
  <si>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</si>
  <si>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</si>
  <si>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</si>
  <si>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</si>
  <si>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</si>
  <si>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</si>
  <si>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</si>
  <si>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</si>
  <si>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</si>
  <si>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</si>
  <si>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</si>
  <si>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</si>
  <si>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</si>
  <si>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</si>
  <si>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</si>
  <si>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</si>
  <si>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</si>
  <si>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</si>
  <si>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</si>
  <si>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</si>
  <si>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</si>
  <si>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</si>
  <si>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</si>
  <si>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</si>
  <si>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</si>
  <si>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</si>
  <si>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</si>
  <si>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</si>
  <si>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</si>
  <si>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</si>
  <si>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</si>
  <si>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</si>
  <si>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</si>
  <si>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</si>
  <si>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</si>
  <si>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</si>
  <si>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</si>
  <si>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</si>
  <si>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</si>
  <si>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</si>
  <si>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</si>
  <si>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</si>
  <si>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</si>
  <si>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</si>
  <si>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</si>
  <si>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</si>
  <si>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</si>
  <si>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</si>
  <si>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</si>
  <si>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</si>
  <si>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</si>
  <si>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</si>
  <si>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</si>
  <si>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</si>
  <si>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</si>
  <si>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</si>
  <si>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</si>
  <si>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</si>
  <si>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</si>
  <si>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</si>
  <si>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</si>
  <si>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</si>
  <si>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</si>
  <si>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</si>
  <si>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</si>
  <si>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</si>
  <si>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</si>
  <si>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</si>
  <si>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</si>
  <si>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</si>
  <si>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</si>
  <si>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</si>
  <si>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</si>
  <si>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</si>
  <si>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</si>
  <si>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</si>
  <si>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</si>
  <si>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</si>
  <si>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</si>
  <si>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</si>
  <si>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</si>
  <si>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</si>
  <si>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</si>
  <si>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</si>
  <si>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</si>
  <si>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</si>
  <si>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</si>
  <si>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</si>
  <si>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</si>
  <si>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</si>
  <si>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</si>
  <si>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</si>
  <si>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</si>
  <si>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</si>
  <si>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</si>
  <si>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</si>
  <si>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</si>
  <si>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</si>
  <si>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</si>
  <si>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</si>
  <si>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</si>
  <si>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</si>
  <si>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</si>
  <si>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</si>
  <si>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</si>
  <si>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</si>
  <si>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</si>
  <si>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</si>
  <si>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</si>
  <si>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</si>
  <si>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</si>
  <si>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</si>
  <si>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</si>
  <si>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</si>
  <si>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</si>
  <si>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</si>
  <si>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</si>
  <si>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</si>
  <si>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</si>
  <si>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</si>
  <si>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</si>
  <si>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</si>
  <si>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</si>
  <si>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</si>
  <si>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</si>
  <si>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</si>
  <si>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</si>
  <si>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</si>
  <si>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</si>
  <si>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</si>
  <si>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</si>
  <si>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</si>
  <si>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</si>
  <si>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</si>
  <si>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</si>
  <si>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</si>
  <si>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</si>
  <si>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</si>
  <si>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</si>
  <si>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</si>
  <si>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</si>
  <si>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</si>
  <si>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</si>
  <si>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</si>
  <si>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</si>
  <si>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</si>
  <si>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</si>
  <si>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</si>
  <si>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</si>
  <si>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</si>
  <si>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</si>
  <si>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</si>
  <si>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</si>
  <si>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</si>
  <si>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</si>
  <si>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</si>
  <si>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</si>
  <si>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</si>
  <si>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</si>
  <si>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</si>
  <si>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</si>
  <si>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</si>
  <si>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</si>
  <si>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</si>
  <si>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</si>
  <si>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</si>
  <si>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</si>
  <si>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</si>
  <si>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</si>
  <si>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</si>
  <si>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</si>
  <si>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</si>
  <si>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</si>
  <si>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</si>
  <si>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</si>
  <si>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</si>
  <si>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</si>
  <si>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</si>
  <si>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</si>
  <si>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</si>
  <si>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</si>
  <si>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</si>
  <si>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</si>
  <si>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</si>
  <si>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</si>
  <si>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</si>
  <si>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</si>
  <si>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</si>
  <si>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</si>
  <si>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</si>
  <si>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</si>
  <si>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</si>
  <si>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</si>
  <si>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</si>
  <si>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</si>
  <si>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</si>
  <si>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</si>
  <si>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</si>
  <si>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</si>
  <si>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</si>
  <si>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</si>
  <si>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</si>
  <si>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</si>
  <si>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</si>
  <si>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</si>
  <si>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</si>
  <si>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</si>
  <si>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</si>
  <si>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</si>
  <si>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</si>
  <si>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</si>
  <si>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</si>
  <si>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</si>
  <si>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</si>
  <si>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</si>
  <si>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</si>
  <si>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</si>
  <si>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</si>
  <si>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</si>
  <si>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</si>
  <si>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</si>
  <si>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</si>
  <si>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</si>
  <si>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</si>
  <si>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</si>
  <si>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</si>
  <si>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</si>
  <si>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</si>
  <si>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</si>
  <si>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</si>
  <si>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</si>
  <si>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</si>
  <si>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</si>
  <si>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</si>
  <si>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</si>
  <si>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</si>
  <si>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</si>
  <si>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</si>
  <si>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</si>
  <si>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</si>
  <si>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</si>
  <si>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</si>
  <si>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</si>
  <si>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</si>
  <si>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</si>
  <si>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</si>
  <si>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</si>
  <si>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</si>
  <si>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</si>
  <si>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</si>
  <si>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</si>
  <si>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</si>
  <si>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</si>
  <si>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</si>
  <si>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</si>
  <si>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</si>
  <si>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</si>
  <si>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</si>
  <si>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</si>
  <si>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</si>
  <si>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</si>
  <si>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</si>
  <si>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</si>
  <si>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</si>
  <si>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</si>
  <si>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</si>
  <si>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</si>
  <si>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</si>
  <si>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</si>
  <si>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</si>
  <si>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</si>
  <si>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</si>
  <si>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</si>
  <si>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</si>
  <si>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</si>
  <si>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</si>
  <si>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</si>
  <si>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</si>
  <si>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</si>
  <si>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</si>
  <si>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</si>
  <si>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</si>
  <si>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</si>
  <si>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</si>
  <si>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</si>
  <si>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</si>
  <si>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</si>
  <si>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</si>
  <si>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</si>
  <si>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</si>
  <si>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</si>
  <si>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</si>
  <si>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</si>
  <si>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</si>
  <si>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</si>
  <si>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</si>
  <si>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</si>
  <si>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</si>
  <si>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</si>
  <si>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</si>
  <si>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</si>
  <si>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</si>
  <si>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</si>
  <si>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</si>
  <si>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</si>
  <si>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</si>
  <si>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</si>
  <si>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</si>
  <si>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</si>
  <si>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</si>
  <si>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</si>
  <si>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</si>
  <si>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</si>
  <si>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</si>
  <si>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</si>
  <si>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</si>
  <si>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</si>
  <si>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</si>
  <si>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</si>
  <si>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</si>
  <si>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</si>
  <si>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</si>
  <si>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</si>
  <si>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</si>
  <si>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</si>
  <si>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</si>
  <si>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</si>
  <si>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</si>
  <si>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</si>
  <si>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</si>
  <si>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</si>
  <si>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</si>
  <si>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</si>
  <si>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</si>
  <si>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</si>
  <si>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</si>
  <si>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</si>
  <si>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</si>
  <si>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</si>
  <si>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</si>
  <si>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</si>
  <si>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</si>
  <si>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</si>
  <si>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</si>
  <si>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</si>
  <si>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</si>
  <si>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</si>
  <si>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</si>
  <si>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</si>
  <si>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</si>
  <si>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</si>
  <si>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</si>
  <si>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</si>
  <si>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</si>
  <si>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</si>
  <si>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</si>
  <si>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</si>
  <si>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</si>
  <si>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</si>
  <si>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</si>
  <si>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</si>
  <si>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</si>
  <si>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</si>
  <si>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</si>
  <si>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</si>
  <si>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</si>
  <si>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</si>
  <si>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</si>
  <si>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</si>
  <si>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</si>
  <si>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</si>
  <si>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</si>
  <si>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</si>
  <si>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</si>
  <si>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</si>
  <si>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</si>
  <si>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</si>
  <si>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</si>
  <si>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</si>
  <si>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</si>
  <si>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</si>
  <si>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</si>
  <si>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</si>
  <si>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</si>
  <si>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</si>
  <si>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</si>
  <si>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</si>
  <si>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</si>
  <si>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</si>
  <si>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</si>
  <si>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</si>
  <si>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</si>
  <si>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</si>
  <si>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</si>
  <si>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</si>
  <si>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</si>
  <si>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</si>
  <si>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</si>
  <si>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</si>
  <si>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</si>
  <si>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</si>
  <si>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</si>
  <si>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</si>
  <si>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</si>
  <si>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</si>
  <si>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</si>
  <si>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</si>
  <si>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</si>
  <si>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</si>
  <si>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</si>
  <si>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</si>
  <si>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</si>
  <si>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</si>
  <si>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</si>
  <si>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</si>
  <si>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</si>
  <si>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</si>
  <si>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</si>
  <si>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</si>
  <si>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</si>
  <si>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</si>
  <si>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</si>
  <si>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</si>
  <si>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</si>
  <si>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</si>
  <si>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</si>
  <si>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</si>
  <si>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</si>
  <si>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</si>
  <si>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</si>
  <si>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</si>
  <si>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</si>
  <si>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</si>
  <si>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</si>
  <si>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</si>
  <si>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</si>
  <si>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</si>
  <si>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</si>
  <si>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</si>
  <si>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</si>
  <si>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</si>
  <si>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</si>
  <si>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</si>
  <si>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</si>
  <si>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</si>
  <si>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</si>
  <si>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</si>
  <si>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</si>
  <si>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</si>
  <si>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</si>
  <si>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</si>
  <si>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</si>
  <si>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</si>
  <si>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</si>
  <si>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</si>
  <si>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</si>
  <si>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</si>
  <si>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</si>
  <si>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</si>
  <si>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</si>
  <si>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</si>
  <si>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</si>
  <si>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</si>
  <si>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</si>
  <si>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</si>
  <si>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</si>
  <si>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</si>
  <si>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</si>
  <si>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</si>
  <si>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</si>
  <si>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</si>
  <si>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</si>
  <si>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</si>
  <si>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</si>
  <si>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</si>
  <si>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</si>
  <si>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</si>
  <si>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</si>
  <si>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</si>
  <si>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</si>
  <si>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</si>
  <si>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</si>
  <si>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</si>
  <si>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</si>
  <si>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</si>
  <si>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</si>
  <si>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</si>
  <si>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</si>
  <si>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</si>
  <si>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</si>
  <si>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</si>
  <si>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</si>
  <si>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</si>
  <si>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</si>
  <si>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</si>
  <si>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</si>
  <si>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</si>
  <si>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</si>
  <si>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</si>
  <si>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</si>
  <si>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</si>
  <si>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</si>
  <si>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</si>
  <si>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</si>
  <si>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</si>
  <si>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</si>
  <si>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</si>
  <si>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</si>
  <si>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</si>
  <si>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</si>
  <si>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</si>
  <si>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</si>
  <si>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</si>
  <si>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</si>
  <si>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</si>
  <si>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</si>
  <si>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</si>
  <si>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</si>
  <si>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</si>
  <si>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</si>
  <si>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</si>
  <si>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</si>
  <si>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</si>
  <si>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</si>
  <si>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</si>
  <si>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</si>
  <si>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</si>
  <si>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</si>
  <si>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</si>
  <si>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</si>
  <si>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</si>
  <si>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</si>
  <si>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</si>
  <si>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</si>
  <si>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</si>
  <si>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</si>
  <si>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</si>
  <si>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</si>
  <si>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</si>
  <si>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</si>
  <si>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</si>
  <si>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</si>
  <si>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</si>
  <si>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</si>
  <si>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</si>
  <si>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</si>
  <si>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</si>
  <si>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</si>
  <si>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</si>
  <si>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</si>
  <si>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</si>
  <si>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</si>
  <si>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</si>
  <si>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</si>
  <si>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</si>
  <si>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</si>
  <si>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</si>
  <si>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</si>
  <si>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</si>
  <si>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</si>
  <si>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</si>
  <si>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</si>
  <si>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</si>
  <si>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</si>
  <si>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</si>
  <si>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</si>
  <si>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</si>
  <si>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</si>
  <si>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</si>
  <si>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</si>
  <si>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</si>
  <si>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</si>
  <si>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</si>
  <si>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</si>
  <si>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</si>
  <si>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</si>
  <si>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</si>
  <si>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</si>
  <si>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</si>
  <si>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</si>
  <si>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</si>
  <si>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</si>
  <si>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</si>
  <si>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</si>
  <si>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</si>
  <si>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</si>
  <si>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</si>
  <si>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</si>
  <si>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</si>
  <si>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</si>
  <si>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</si>
  <si>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</si>
  <si>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</si>
  <si>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</si>
  <si>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</si>
  <si>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</si>
  <si>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</si>
  <si>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</si>
  <si>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</si>
  <si>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</si>
  <si>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</si>
  <si>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</si>
  <si>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</si>
  <si>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</si>
  <si>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</si>
  <si>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</si>
  <si>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</si>
  <si>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</si>
  <si>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</si>
  <si>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</si>
  <si>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</si>
  <si>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</si>
  <si>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</si>
  <si>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</si>
  <si>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</si>
  <si>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</si>
  <si>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</si>
  <si>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</si>
  <si>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</si>
  <si>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</si>
  <si>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</si>
  <si>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</si>
  <si>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</si>
  <si>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</si>
  <si>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</si>
  <si>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</si>
  <si>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</si>
  <si>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</si>
  <si>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</si>
  <si>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</si>
  <si>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</si>
  <si>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</si>
  <si>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</si>
  <si>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</si>
  <si>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</si>
  <si>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</si>
  <si>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</si>
  <si>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</si>
  <si>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</si>
  <si>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</si>
  <si>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</si>
  <si>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</si>
  <si>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</si>
  <si>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</si>
  <si>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</si>
  <si>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</si>
  <si>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</si>
  <si>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</si>
  <si>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</si>
  <si>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</si>
  <si>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</si>
  <si>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</si>
  <si>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</si>
  <si>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</si>
  <si>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</si>
  <si>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</si>
  <si>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</si>
  <si>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</si>
  <si>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</si>
  <si>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</si>
  <si>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</si>
  <si>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</si>
  <si>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</si>
  <si>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</si>
  <si>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</si>
  <si>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</si>
  <si>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</si>
  <si>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</si>
  <si>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</si>
  <si>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</si>
  <si>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</si>
  <si>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</si>
  <si>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</si>
  <si>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</si>
  <si>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</si>
  <si>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</si>
  <si>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</si>
  <si>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</si>
  <si>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</si>
  <si>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</si>
  <si>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</si>
  <si>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</si>
  <si>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</si>
  <si>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</si>
  <si>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</si>
  <si>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</si>
  <si>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</si>
  <si>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</si>
  <si>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</si>
  <si>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</si>
  <si>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</si>
  <si>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</si>
  <si>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</si>
  <si>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</si>
  <si>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</si>
  <si>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</si>
  <si>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</si>
  <si>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</si>
  <si>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</si>
  <si>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</si>
  <si>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</si>
  <si>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</si>
  <si>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</si>
  <si>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</si>
  <si>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</si>
  <si>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</si>
  <si>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</si>
  <si>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</si>
  <si>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</si>
  <si>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</si>
  <si>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</si>
  <si>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</si>
  <si>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</si>
  <si>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</si>
  <si>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</si>
  <si>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</si>
  <si>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</si>
  <si>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</si>
  <si>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</si>
  <si>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</si>
  <si>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</si>
  <si>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</si>
  <si>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</si>
  <si>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</si>
  <si>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</si>
  <si>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</si>
  <si>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</si>
  <si>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</si>
  <si>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</si>
  <si>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</si>
  <si>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</si>
  <si>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</si>
  <si>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</si>
  <si>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</si>
  <si>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</si>
  <si>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</si>
  <si>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</si>
  <si>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</si>
  <si>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</si>
  <si>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</si>
  <si>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</si>
  <si>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</si>
  <si>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</si>
  <si>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</si>
  <si>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</si>
  <si>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</si>
  <si>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</si>
  <si>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</si>
  <si>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</si>
  <si>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</si>
  <si>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</si>
  <si>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</si>
  <si>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</si>
  <si>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</si>
  <si>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</si>
  <si>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</si>
  <si>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</si>
  <si>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</si>
  <si>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</si>
  <si>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</si>
  <si>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</si>
  <si>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</si>
  <si>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</si>
  <si>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</si>
  <si>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</si>
  <si>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</si>
  <si>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</si>
  <si>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</si>
  <si>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</si>
  <si>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</si>
  <si>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</si>
  <si>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</si>
  <si>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</si>
  <si>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</si>
  <si>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</si>
  <si>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</si>
  <si>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</si>
  <si>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</si>
  <si>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</si>
  <si>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</si>
  <si>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</si>
  <si>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</si>
  <si>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</si>
  <si>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</si>
  <si>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</si>
  <si>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</si>
  <si>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</si>
  <si>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</si>
  <si>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</si>
  <si>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</si>
  <si>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</si>
  <si>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</si>
  <si>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</si>
  <si>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</si>
  <si>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</si>
  <si>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</si>
  <si>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</si>
  <si>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</si>
  <si>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</si>
  <si>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</si>
  <si>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</si>
  <si>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</si>
  <si>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</si>
  <si>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</si>
  <si>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</si>
  <si>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</si>
  <si>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</si>
  <si>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</si>
  <si>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</si>
  <si>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</si>
  <si>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</si>
  <si>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</si>
  <si>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</si>
  <si>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</si>
  <si>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</si>
  <si>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</si>
  <si>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</si>
  <si>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</si>
  <si>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</si>
  <si>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</si>
  <si>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</si>
  <si>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</si>
  <si>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</si>
  <si>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</si>
  <si>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</si>
  <si>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</si>
  <si>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</si>
  <si>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</si>
  <si>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</si>
  <si>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</si>
  <si>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</si>
  <si>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</si>
  <si>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</si>
  <si>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</si>
  <si>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</si>
  <si>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</si>
  <si>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</si>
  <si>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</si>
  <si>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</si>
  <si>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</si>
  <si>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</si>
  <si>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</si>
  <si>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</si>
  <si>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</si>
  <si>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</si>
  <si>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</si>
  <si>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</si>
  <si>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</si>
  <si>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</si>
  <si>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</si>
  <si>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</si>
  <si>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</si>
  <si>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</si>
  <si>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</si>
  <si>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</si>
  <si>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</si>
  <si>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</si>
  <si>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</si>
  <si>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</si>
  <si>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</si>
  <si>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</si>
  <si>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</si>
  <si>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</si>
  <si>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</si>
  <si>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</si>
  <si>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</si>
  <si>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</si>
  <si>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</si>
  <si>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</si>
  <si>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</si>
  <si>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</si>
  <si>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</si>
  <si>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</si>
  <si>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</si>
  <si>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</si>
  <si>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</si>
  <si>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</si>
  <si>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</si>
  <si>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</si>
  <si>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</si>
  <si>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</si>
  <si>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</si>
  <si>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</si>
  <si>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</si>
  <si>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</si>
  <si>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</si>
  <si>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</si>
  <si>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</si>
  <si>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</si>
  <si>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</si>
  <si>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</si>
  <si>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</si>
  <si>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</si>
  <si>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</si>
  <si>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</si>
  <si>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</si>
  <si>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</si>
  <si>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</si>
  <si>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</si>
  <si>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</si>
  <si>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</si>
  <si>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</si>
  <si>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</si>
  <si>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</si>
  <si>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</si>
  <si>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</si>
  <si>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</si>
  <si>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</si>
  <si>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</si>
  <si>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</si>
  <si>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</si>
  <si>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</si>
  <si>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</si>
  <si>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</si>
  <si>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</si>
  <si>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</si>
  <si>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</si>
  <si>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</si>
  <si>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</si>
  <si>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</si>
  <si>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</si>
  <si>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</si>
  <si>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</si>
  <si>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</si>
  <si>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</si>
  <si>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</si>
  <si>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</si>
  <si>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</si>
  <si>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</si>
  <si>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</si>
  <si>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</si>
  <si>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</si>
  <si>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</si>
  <si>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</si>
  <si>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</si>
  <si>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</si>
  <si>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</si>
  <si>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</si>
  <si>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</si>
  <si>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</si>
  <si>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</si>
  <si>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</si>
  <si>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</si>
  <si>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</si>
  <si>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</si>
  <si>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</si>
  <si>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</si>
  <si>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</si>
  <si>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</si>
  <si>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</si>
  <si>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</si>
  <si>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</si>
  <si>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</si>
  <si>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</si>
  <si>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</si>
  <si>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</si>
  <si>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</si>
  <si>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</si>
  <si>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</si>
  <si>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</si>
  <si>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</si>
  <si>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</si>
  <si>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</si>
  <si>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</si>
  <si>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</si>
  <si>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</si>
  <si>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</si>
  <si>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</si>
  <si>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</si>
  <si>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</si>
  <si>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</si>
  <si>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</si>
  <si>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</si>
  <si>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</si>
  <si>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</si>
  <si>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</si>
  <si>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</si>
  <si>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</si>
  <si>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</si>
  <si>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</si>
  <si>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</si>
  <si>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</si>
  <si>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</si>
  <si>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</si>
  <si>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</si>
  <si>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</si>
  <si>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</si>
  <si>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</si>
  <si>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</si>
  <si>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</si>
  <si>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</si>
  <si>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</si>
  <si>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</si>
  <si>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</si>
  <si>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</si>
  <si>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</si>
  <si>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</si>
  <si>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</si>
  <si>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</si>
  <si>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</si>
  <si>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</si>
  <si>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</si>
  <si>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</si>
  <si>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</si>
  <si>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</si>
  <si>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</si>
  <si>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</si>
  <si>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</si>
  <si>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</si>
  <si>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</si>
  <si>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</si>
  <si>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</si>
  <si>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</si>
  <si>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</si>
  <si>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</si>
  <si>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</si>
  <si>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</si>
  <si>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</si>
  <si>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</si>
  <si>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</si>
  <si>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</si>
  <si>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</si>
  <si>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</si>
  <si>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</si>
  <si>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</si>
  <si>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</si>
  <si>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</si>
  <si>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</si>
  <si>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</si>
  <si>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</si>
  <si>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</si>
  <si>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</si>
  <si>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</si>
  <si>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</si>
  <si>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</si>
  <si>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</si>
  <si>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</si>
  <si>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</si>
  <si>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</si>
  <si>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</si>
  <si>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</si>
  <si>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</si>
  <si>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</si>
  <si>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</si>
  <si>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</si>
  <si>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</si>
  <si>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</si>
  <si>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</si>
  <si>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</si>
  <si>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</si>
  <si>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</si>
  <si>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</si>
  <si>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</si>
  <si>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</si>
  <si>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</si>
  <si>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</si>
  <si>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</si>
  <si>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</si>
  <si>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</si>
  <si>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</si>
  <si>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</si>
  <si>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</si>
  <si>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</si>
  <si>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</si>
  <si>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</si>
  <si>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</si>
  <si>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</si>
  <si>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</si>
  <si>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</si>
  <si>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</si>
  <si>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</si>
  <si>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</si>
  <si>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</si>
  <si>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</si>
  <si>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</si>
  <si>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</si>
  <si>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</si>
  <si>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</si>
  <si>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</si>
  <si>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</si>
  <si>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</si>
  <si>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</si>
  <si>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</si>
  <si>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</si>
  <si>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</si>
  <si>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</si>
  <si>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</si>
  <si>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</si>
  <si>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</si>
  <si>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</si>
  <si>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</si>
  <si>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</si>
  <si>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</si>
  <si>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</si>
  <si>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</si>
  <si>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</si>
  <si>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</si>
  <si>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</si>
  <si>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</si>
  <si>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</si>
  <si>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</si>
  <si>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</si>
  <si>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</si>
  <si>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</si>
  <si>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</si>
  <si>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</si>
  <si>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</si>
  <si>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</si>
  <si>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</si>
  <si>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</si>
  <si>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</si>
  <si>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</si>
  <si>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</si>
  <si>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</si>
  <si>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</si>
  <si>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</si>
  <si>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</si>
  <si>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</si>
  <si>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</si>
  <si>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</si>
  <si>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</si>
  <si>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</si>
  <si>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</si>
  <si>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</si>
  <si>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</si>
  <si>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</si>
  <si>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</si>
  <si>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</si>
  <si>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</si>
  <si>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</si>
  <si>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</si>
  <si>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</si>
  <si>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</si>
  <si>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</si>
  <si>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</si>
  <si>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</si>
  <si>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</si>
  <si>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</si>
  <si>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</si>
  <si>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</si>
  <si>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</si>
  <si>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</si>
  <si>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</si>
  <si>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</si>
  <si>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</si>
  <si>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</si>
  <si>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</si>
  <si>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</si>
  <si>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</si>
  <si>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</si>
  <si>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</si>
  <si>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</si>
  <si>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</si>
  <si>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</si>
  <si>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</si>
  <si>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</si>
  <si>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</si>
  <si>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</si>
  <si>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</si>
  <si>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</si>
  <si>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</si>
  <si>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</si>
  <si>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</si>
  <si>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</si>
  <si>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</si>
  <si>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</si>
  <si>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</si>
  <si>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</si>
  <si>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</si>
  <si>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</si>
  <si>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</si>
  <si>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</si>
  <si>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</si>
  <si>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</si>
  <si>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</si>
  <si>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</si>
  <si>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</si>
  <si>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</si>
  <si>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</si>
  <si>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</si>
  <si>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</si>
  <si>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</si>
  <si>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</si>
  <si>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</si>
  <si>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</si>
  <si>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</si>
  <si>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</si>
  <si>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</si>
  <si>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</si>
  <si>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</si>
  <si>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</si>
  <si>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</si>
  <si>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</si>
  <si>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</si>
  <si>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</si>
  <si>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</si>
  <si>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</si>
  <si>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</si>
  <si>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</si>
  <si>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</si>
  <si>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</si>
  <si>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</si>
  <si>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</si>
  <si>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</si>
  <si>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</si>
  <si>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</si>
  <si>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</si>
  <si>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</si>
  <si>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</si>
  <si>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</si>
  <si>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</si>
  <si>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</si>
  <si>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</si>
  <si>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</si>
  <si>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</si>
  <si>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</si>
  <si>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</si>
  <si>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</si>
  <si>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</si>
  <si>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</si>
  <si>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</si>
  <si>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</si>
  <si>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</si>
  <si>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</si>
  <si>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</si>
  <si>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</si>
  <si>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</si>
  <si>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</si>
  <si>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</si>
  <si>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</si>
  <si>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</si>
  <si>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</si>
  <si>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</si>
  <si>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</si>
  <si>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</si>
  <si>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</si>
  <si>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</si>
  <si>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</si>
  <si>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</si>
  <si>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</si>
  <si>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</si>
  <si>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</si>
  <si>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</si>
  <si>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</si>
  <si>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</si>
  <si>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</si>
  <si>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</si>
  <si>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</si>
  <si>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</si>
  <si>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</si>
  <si>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</si>
  <si>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</si>
  <si>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</si>
  <si>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</si>
  <si>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</si>
  <si>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</si>
  <si>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</si>
  <si>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</si>
  <si>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</si>
  <si>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</si>
  <si>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</si>
  <si>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</si>
  <si>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</si>
  <si>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</si>
  <si>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</si>
  <si>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</si>
  <si>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</si>
  <si>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</si>
  <si>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</si>
  <si>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</si>
  <si>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</si>
  <si>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</si>
  <si>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</si>
  <si>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</si>
  <si>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</si>
  <si>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</si>
  <si>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</si>
  <si>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</si>
  <si>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</si>
  <si>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</si>
  <si>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</si>
  <si>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</si>
  <si>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</si>
  <si>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</si>
  <si>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</si>
  <si>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</si>
  <si>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</si>
  <si>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</si>
  <si>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</si>
  <si>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</si>
  <si>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</si>
  <si>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</si>
  <si>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</si>
  <si>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</si>
  <si>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</si>
  <si>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</si>
  <si>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</si>
  <si>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</si>
  <si>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</si>
  <si>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</si>
  <si>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</si>
  <si>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</si>
  <si>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</si>
  <si>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</si>
  <si>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</si>
  <si>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</si>
  <si>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</si>
  <si>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</si>
  <si>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</si>
  <si>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</si>
  <si>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</si>
  <si>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</si>
  <si>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</si>
  <si>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</si>
  <si>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</si>
  <si>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</si>
  <si>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</si>
  <si>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</si>
  <si>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</si>
  <si>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</si>
  <si>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</si>
  <si>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</si>
  <si>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</si>
  <si>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</si>
  <si>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</si>
  <si>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</si>
  <si>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</si>
  <si>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</si>
  <si>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</si>
  <si>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</si>
  <si>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</si>
  <si>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</si>
  <si>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</si>
  <si>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</si>
  <si>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</si>
  <si>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</si>
  <si>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</si>
  <si>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</si>
  <si>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</si>
  <si>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</si>
  <si>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</si>
  <si>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</si>
  <si>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</si>
  <si>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</si>
  <si>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</si>
  <si>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</si>
  <si>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</si>
  <si>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</si>
  <si>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</si>
  <si>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</si>
  <si>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</si>
  <si>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</si>
  <si>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</si>
  <si>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</si>
  <si>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</si>
  <si>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</si>
  <si>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</si>
  <si>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</si>
  <si>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</si>
  <si>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</si>
  <si>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</si>
  <si>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</si>
  <si>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</si>
  <si>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</si>
  <si>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</si>
  <si>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</si>
  <si>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</si>
  <si>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</si>
  <si>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</si>
  <si>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</si>
  <si>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</si>
  <si>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</si>
  <si>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</si>
  <si>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</si>
  <si>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</si>
  <si>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</si>
  <si>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</si>
  <si>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</si>
  <si>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</si>
  <si>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</si>
  <si>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</si>
  <si>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</si>
  <si>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</si>
  <si>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</si>
  <si>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</si>
  <si>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</si>
  <si>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</si>
  <si>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</si>
  <si>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</si>
  <si>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</si>
  <si>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</si>
  <si>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</si>
  <si>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</si>
  <si>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</si>
  <si>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</si>
  <si>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</si>
  <si>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</si>
  <si>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</si>
  <si>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</si>
  <si>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</si>
  <si>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</si>
  <si>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</si>
  <si>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</si>
  <si>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</si>
  <si>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</si>
  <si>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</si>
  <si>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</si>
  <si>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</si>
  <si>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</si>
  <si>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</si>
  <si>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</si>
  <si>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</si>
  <si>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</si>
  <si>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</si>
  <si>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</si>
  <si>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</si>
  <si>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</si>
  <si>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</si>
  <si>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</si>
  <si>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</si>
  <si>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</si>
  <si>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</si>
  <si>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</si>
  <si>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</si>
  <si>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</si>
  <si>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</si>
  <si>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</si>
  <si>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</si>
  <si>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</si>
  <si>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</si>
  <si>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</si>
  <si>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</si>
  <si>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</si>
  <si>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</si>
  <si>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</si>
  <si>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</si>
  <si>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</si>
  <si>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</si>
  <si>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</si>
  <si>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</si>
  <si>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</si>
  <si>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</si>
  <si>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</si>
  <si>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</si>
  <si>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</si>
  <si>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</si>
  <si>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</si>
  <si>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</si>
  <si>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</si>
  <si>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</si>
  <si>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</si>
  <si>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</si>
  <si>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</si>
  <si>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</si>
  <si>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</si>
  <si>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</si>
  <si>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</si>
  <si>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</si>
  <si>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</si>
  <si>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</si>
  <si>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</si>
  <si>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</si>
  <si>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</si>
  <si>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</si>
  <si>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</si>
  <si>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</si>
  <si>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</si>
  <si>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</si>
  <si>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</si>
  <si>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</si>
  <si>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</si>
  <si>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</si>
  <si>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</si>
  <si>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</si>
  <si>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</si>
  <si>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</si>
  <si>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</si>
  <si>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</si>
  <si>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</si>
  <si>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</si>
  <si>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</si>
  <si>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</si>
  <si>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</si>
  <si>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</si>
  <si>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</si>
  <si>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</si>
  <si>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</si>
  <si>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</si>
  <si>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</si>
  <si>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</si>
  <si>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</si>
  <si>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</si>
  <si>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</si>
  <si>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</si>
  <si>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</si>
  <si>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</si>
  <si>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</si>
  <si>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</si>
  <si>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</si>
  <si>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</si>
  <si>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</si>
  <si>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</si>
  <si>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</si>
  <si>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</si>
  <si>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</si>
  <si>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</si>
  <si>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</si>
  <si>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</si>
  <si>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</si>
  <si>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</si>
  <si>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</si>
  <si>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</si>
  <si>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</si>
  <si>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</si>
  <si>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</si>
  <si>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</si>
  <si>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</si>
  <si>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</si>
  <si>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</si>
  <si>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</si>
  <si>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</si>
  <si>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</si>
  <si>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</si>
  <si>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</si>
  <si>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</si>
  <si>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</si>
  <si>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</si>
  <si>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</si>
  <si>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</si>
  <si>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</si>
  <si>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</si>
  <si>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</si>
  <si>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</si>
  <si>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</si>
  <si>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</si>
  <si>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</si>
  <si>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</si>
  <si>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</si>
  <si>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</si>
  <si>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</si>
  <si>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</si>
  <si>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</si>
  <si>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</si>
  <si>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</si>
  <si>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</si>
  <si>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</si>
  <si>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</si>
  <si>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</si>
  <si>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</si>
  <si>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</si>
  <si>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</si>
  <si>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</si>
  <si>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</si>
  <si>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</si>
  <si>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</si>
  <si>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</si>
  <si>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</si>
  <si>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</si>
  <si>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</si>
  <si>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</si>
  <si>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</si>
  <si>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</si>
  <si>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</si>
  <si>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</si>
  <si>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</si>
  <si>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</si>
  <si>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</si>
  <si>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</si>
  <si>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</si>
  <si>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</si>
  <si>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</si>
  <si>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</si>
  <si>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</si>
  <si>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</si>
  <si>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</si>
  <si>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</si>
  <si>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</si>
  <si>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</si>
  <si>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</si>
  <si>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</si>
  <si>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</si>
  <si>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</si>
  <si>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</si>
  <si>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</si>
  <si>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</si>
  <si>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</si>
  <si>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</si>
  <si>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</si>
  <si>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</si>
  <si>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</si>
  <si>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</si>
  <si>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</si>
  <si>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</si>
  <si>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</si>
  <si>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</si>
  <si>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</si>
  <si>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</si>
  <si>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</si>
  <si>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</si>
  <si>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</si>
  <si>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</si>
  <si>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</si>
  <si>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</si>
  <si>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</si>
  <si>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</si>
  <si>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</si>
  <si>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</si>
  <si>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</si>
  <si>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</si>
  <si>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</si>
  <si>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</si>
  <si>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</si>
  <si>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</si>
  <si>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</si>
  <si>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</si>
  <si>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</si>
  <si>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</si>
  <si>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</si>
  <si>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</si>
  <si>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</si>
  <si>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</si>
  <si>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</si>
  <si>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</si>
  <si>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</si>
  <si>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</si>
  <si>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</si>
  <si>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</si>
  <si>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</si>
  <si>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</si>
  <si>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</si>
  <si>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</si>
  <si>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</si>
  <si>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</si>
  <si>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</si>
  <si>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</si>
  <si>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</si>
  <si>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</si>
  <si>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</si>
  <si>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</si>
  <si>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</si>
  <si>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</si>
  <si>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</si>
  <si>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</si>
  <si>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</si>
  <si>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</si>
  <si>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</si>
  <si>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</si>
  <si>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</si>
  <si>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</si>
  <si>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</si>
  <si>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</si>
  <si>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</si>
  <si>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</si>
  <si>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</si>
  <si>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</si>
  <si>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</si>
  <si>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</si>
  <si>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</si>
  <si>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</si>
  <si>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</si>
  <si>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</si>
  <si>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</si>
  <si>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</si>
  <si>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</si>
  <si>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</si>
  <si>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</si>
  <si>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</si>
  <si>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</si>
  <si>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</si>
  <si>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</si>
  <si>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</si>
  <si>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</si>
  <si>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</si>
  <si>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</si>
  <si>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</si>
  <si>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</si>
  <si>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</si>
  <si>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</si>
  <si>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</si>
  <si>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</si>
  <si>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</si>
  <si>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</si>
  <si>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</si>
  <si>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</si>
  <si>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</si>
  <si>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</si>
  <si>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</si>
  <si>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</si>
  <si>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</si>
  <si>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</si>
  <si>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</si>
  <si>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</si>
  <si>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</si>
  <si>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</si>
  <si>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</si>
  <si>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</si>
  <si>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</si>
  <si>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</si>
  <si>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</si>
  <si>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</si>
  <si>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</si>
  <si>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</si>
  <si>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</si>
  <si>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</si>
  <si>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</si>
  <si>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</si>
  <si>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</si>
  <si>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</si>
  <si>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</si>
  <si>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</si>
  <si>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</si>
  <si>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</si>
  <si>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</si>
  <si>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</si>
  <si>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</si>
  <si>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</si>
  <si>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</si>
  <si>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</si>
  <si>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</si>
  <si>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</si>
  <si>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</si>
  <si>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</si>
  <si>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</si>
  <si>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</si>
  <si>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</si>
  <si>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</si>
  <si>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</si>
  <si>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</si>
  <si>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</si>
  <si>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</si>
  <si>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</si>
  <si>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</si>
  <si>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</si>
  <si>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</si>
  <si>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</si>
  <si>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</si>
  <si>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</si>
  <si>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</si>
  <si>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</si>
  <si>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</si>
  <si>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</si>
  <si>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</si>
  <si>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</si>
  <si>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</si>
  <si>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</si>
  <si>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</si>
  <si>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</si>
  <si>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</si>
  <si>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</si>
  <si>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</si>
  <si>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</si>
  <si>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</si>
  <si>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</si>
  <si>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</si>
  <si>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</si>
  <si>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</si>
  <si>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</si>
  <si>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</si>
  <si>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</si>
  <si>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</si>
  <si>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</si>
  <si>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</si>
  <si>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</si>
  <si>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</si>
  <si>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</si>
  <si>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</si>
  <si>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</si>
  <si>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</si>
  <si>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</si>
  <si>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</si>
  <si>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</si>
  <si>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</si>
  <si>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</si>
  <si>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</si>
  <si>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</si>
  <si>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</si>
  <si>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</si>
  <si>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</si>
  <si>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</si>
  <si>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</si>
  <si>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</si>
  <si>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</si>
  <si>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</si>
  <si>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</si>
  <si>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</si>
  <si>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</si>
  <si>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</si>
  <si>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</si>
  <si>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</si>
  <si>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</si>
  <si>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</si>
  <si>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</si>
  <si>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</si>
  <si>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</si>
  <si>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</si>
  <si>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</si>
  <si>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</si>
  <si>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</si>
  <si>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</si>
  <si>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</si>
  <si>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</si>
  <si>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</si>
  <si>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</si>
  <si>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</si>
  <si>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</si>
  <si>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</si>
  <si>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</si>
  <si>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</si>
  <si>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</si>
  <si>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</si>
  <si>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</si>
  <si>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</si>
  <si>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</si>
  <si>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</si>
  <si>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</si>
  <si>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</si>
  <si>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</si>
  <si>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</si>
  <si>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</si>
  <si>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</si>
  <si>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</si>
  <si>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</si>
  <si>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</si>
  <si>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</si>
  <si>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</si>
  <si>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</si>
  <si>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</si>
  <si>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</si>
  <si>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</si>
  <si>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</si>
  <si>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</si>
  <si>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</si>
  <si>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</si>
  <si>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</si>
  <si>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</si>
  <si>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</si>
  <si>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</si>
  <si>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</si>
  <si>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</si>
  <si>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</si>
  <si>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</si>
  <si>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</si>
  <si>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</si>
  <si>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</si>
  <si>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</si>
  <si>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</si>
  <si>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</si>
  <si>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</si>
  <si>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</si>
  <si>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</si>
  <si>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</si>
  <si>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</si>
  <si>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</si>
  <si>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</si>
  <si>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</si>
  <si>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</si>
  <si>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</si>
  <si>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</si>
  <si>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</si>
  <si>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</si>
  <si>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</si>
  <si>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</si>
  <si>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</si>
  <si>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</si>
  <si>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</si>
  <si>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</si>
  <si>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</si>
  <si>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</si>
  <si>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</si>
  <si>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</si>
  <si>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</si>
  <si>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</si>
  <si>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</si>
  <si>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</si>
  <si>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</si>
  <si>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</si>
  <si>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</si>
  <si>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</si>
  <si>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</si>
  <si>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</si>
  <si>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</si>
  <si>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</si>
  <si>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</si>
  <si>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</si>
  <si>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</si>
  <si>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</si>
  <si>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</si>
  <si>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</si>
  <si>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</si>
  <si>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</si>
  <si>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</si>
  <si>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</si>
  <si>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</si>
  <si>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</si>
  <si>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</si>
  <si>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</si>
  <si>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</si>
  <si>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</si>
  <si>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</si>
  <si>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</si>
  <si>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</si>
  <si>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</si>
  <si>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</si>
  <si>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</si>
  <si>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</si>
  <si>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</si>
  <si>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</si>
  <si>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</si>
  <si>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</si>
  <si>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</si>
  <si>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</si>
  <si>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</si>
  <si>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</si>
  <si>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</si>
  <si>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</si>
  <si>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</si>
  <si>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</si>
  <si>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</si>
  <si>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</si>
  <si>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</si>
  <si>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</si>
  <si>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</si>
  <si>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</si>
  <si>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</si>
  <si>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</si>
  <si>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</si>
  <si>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</si>
  <si>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</si>
  <si>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</si>
  <si>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</si>
  <si>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</si>
  <si>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</si>
  <si>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</si>
  <si>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</si>
  <si>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</si>
  <si>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</si>
  <si>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</si>
  <si>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</si>
  <si>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</si>
  <si>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</si>
  <si>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</si>
  <si>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</si>
  <si>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</si>
  <si>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</si>
  <si>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</si>
  <si>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</si>
  <si>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</si>
  <si>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</si>
  <si>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</si>
  <si>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</si>
  <si>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</si>
  <si>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</si>
  <si>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</si>
  <si>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</si>
  <si>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</si>
  <si>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</si>
  <si>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</si>
  <si>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</si>
  <si>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</si>
  <si>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</si>
  <si>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</si>
  <si>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</si>
  <si>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</si>
  <si>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</si>
  <si>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</si>
  <si>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</si>
  <si>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</si>
  <si>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</si>
  <si>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</si>
  <si>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</si>
  <si>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</si>
  <si>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</si>
  <si>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</si>
  <si>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</si>
  <si>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</si>
  <si>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</si>
  <si>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</si>
  <si>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</si>
  <si>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</si>
  <si>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</si>
  <si>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</si>
  <si>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</si>
  <si>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</si>
  <si>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</si>
  <si>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</si>
  <si>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</si>
  <si>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</si>
  <si>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</si>
  <si>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</si>
  <si>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</si>
  <si>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</si>
  <si>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</si>
  <si>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</si>
  <si>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</si>
  <si>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</si>
  <si>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</si>
  <si>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</si>
  <si>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</si>
  <si>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</si>
  <si>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</si>
  <si>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</si>
  <si>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</si>
  <si>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</si>
  <si>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</si>
  <si>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</si>
  <si>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</si>
  <si>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</si>
  <si>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</si>
  <si>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</si>
  <si>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</si>
  <si>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</si>
  <si>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</si>
  <si>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</si>
  <si>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</si>
  <si>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</si>
  <si>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</si>
  <si>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</si>
  <si>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</si>
  <si>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</si>
  <si>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</si>
  <si>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</si>
  <si>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</si>
  <si>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</si>
  <si>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</si>
  <si>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</si>
  <si>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</si>
  <si>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</si>
  <si>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</si>
  <si>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</si>
  <si>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</si>
  <si>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</si>
  <si>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</si>
  <si>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</si>
  <si>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</si>
  <si>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</si>
  <si>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</si>
  <si>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</si>
  <si>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</si>
  <si>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</si>
  <si>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</si>
  <si>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</si>
  <si>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</si>
  <si>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</si>
  <si>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</si>
  <si>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</si>
  <si>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</si>
  <si>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</si>
  <si>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</si>
  <si>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</si>
  <si>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</si>
  <si>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</si>
  <si>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</si>
  <si>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</si>
  <si>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</si>
  <si>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</si>
  <si>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</si>
  <si>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</si>
  <si>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</si>
  <si>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</si>
  <si>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</si>
  <si>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</si>
  <si>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</si>
  <si>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</si>
  <si>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</si>
  <si>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</si>
  <si>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</si>
  <si>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</si>
  <si>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</si>
  <si>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</si>
  <si>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</si>
  <si>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</si>
  <si>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</si>
  <si>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</si>
  <si>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</si>
  <si>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</si>
  <si>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</si>
  <si>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</si>
  <si>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</si>
  <si>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</si>
  <si>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</si>
  <si>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</si>
  <si>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</si>
  <si>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</si>
  <si>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</si>
  <si>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</si>
  <si>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</si>
  <si>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</si>
  <si>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</si>
  <si>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</si>
  <si>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</si>
  <si>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</si>
  <si>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</si>
  <si>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</si>
  <si>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</si>
  <si>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</si>
  <si>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</si>
  <si>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</si>
  <si>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</si>
  <si>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</si>
  <si>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</si>
  <si>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</si>
  <si>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</si>
  <si>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</si>
  <si>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</si>
  <si>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</si>
  <si>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</si>
  <si>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</si>
  <si>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</si>
  <si>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</si>
  <si>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</si>
  <si>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</si>
  <si>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</si>
  <si>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</si>
  <si>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</si>
  <si>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</si>
  <si>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</si>
  <si>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</si>
  <si>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</si>
  <si>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</si>
  <si>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</si>
  <si>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</si>
  <si>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</si>
  <si>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</si>
  <si>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</si>
  <si>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</si>
  <si>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</si>
  <si>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</si>
  <si>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</si>
  <si>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</si>
  <si>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</si>
  <si>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</si>
  <si>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</si>
  <si>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</si>
  <si>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</si>
  <si>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</si>
  <si>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</si>
  <si>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</si>
  <si>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</si>
  <si>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</si>
  <si>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</si>
  <si>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</si>
  <si>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</si>
  <si>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</si>
  <si>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</si>
  <si>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</si>
  <si>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</si>
  <si>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</si>
  <si>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</si>
  <si>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</si>
  <si>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</si>
  <si>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</si>
  <si>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</si>
  <si>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</si>
  <si>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</si>
  <si>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</si>
  <si>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</si>
  <si>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</si>
  <si>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</si>
  <si>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</si>
  <si>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</si>
  <si>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</si>
  <si>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</si>
  <si>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</si>
  <si>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</si>
  <si>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</si>
  <si>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</si>
  <si>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</si>
  <si>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</si>
  <si>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</si>
  <si>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</si>
  <si>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</si>
  <si>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</si>
  <si>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</si>
  <si>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</si>
  <si>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</si>
  <si>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</si>
  <si>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</si>
  <si>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</si>
  <si>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</si>
  <si>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</si>
  <si>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</si>
  <si>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</si>
  <si>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</si>
  <si>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</si>
  <si>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</si>
  <si>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</si>
  <si>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</si>
  <si>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</si>
  <si>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</si>
  <si>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</si>
  <si>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</si>
  <si>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</si>
  <si>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</si>
  <si>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</si>
  <si>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</si>
  <si>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</si>
  <si>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</si>
  <si>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</si>
  <si>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</si>
  <si>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</si>
  <si>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</si>
  <si>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</si>
  <si>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</si>
  <si>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</si>
  <si>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</si>
  <si>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</si>
  <si>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</si>
  <si>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</si>
  <si>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</si>
  <si>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</si>
  <si>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</si>
  <si>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</si>
  <si>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</si>
  <si>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</si>
  <si>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</si>
  <si>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</si>
  <si>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</si>
  <si>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</si>
  <si>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</si>
  <si>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</si>
  <si>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</si>
  <si>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</si>
  <si>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</si>
  <si>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</si>
  <si>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</si>
  <si>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</si>
  <si>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</si>
  <si>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</si>
  <si>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</si>
  <si>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</si>
  <si>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</si>
  <si>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</si>
  <si>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</si>
  <si>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</si>
  <si>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</si>
  <si>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</si>
  <si>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</si>
  <si>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</si>
  <si>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</si>
  <si>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</si>
  <si>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</si>
  <si>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</si>
  <si>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</si>
  <si>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</si>
  <si>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</si>
  <si>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</si>
  <si>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</si>
  <si>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</si>
  <si>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</si>
  <si>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</si>
  <si>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</si>
  <si>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</si>
  <si>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</si>
  <si>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</si>
  <si>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</si>
  <si>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</si>
  <si>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</si>
  <si>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</si>
  <si>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</si>
  <si>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</si>
  <si>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</si>
  <si>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</si>
  <si>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</si>
  <si>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</si>
  <si>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</si>
  <si>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</si>
  <si>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</si>
  <si>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</si>
  <si>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</si>
  <si>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</si>
  <si>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</si>
  <si>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</si>
  <si>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</si>
  <si>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</si>
  <si>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</si>
  <si>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</si>
  <si>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</si>
  <si>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</si>
  <si>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</si>
  <si>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</si>
  <si>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</si>
  <si>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</si>
  <si>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</si>
  <si>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</si>
  <si>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</si>
  <si>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</si>
  <si>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</si>
  <si>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</si>
  <si>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</si>
  <si>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</si>
  <si>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</si>
  <si>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</si>
  <si>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</si>
  <si>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</si>
  <si>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</si>
  <si>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</si>
  <si>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</si>
  <si>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</si>
  <si>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</si>
  <si>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</si>
  <si>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</si>
  <si>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</si>
  <si>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</si>
  <si>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</si>
  <si>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</si>
  <si>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</si>
  <si>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</si>
  <si>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</si>
  <si>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</si>
  <si>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</si>
  <si>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</si>
  <si>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</si>
  <si>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</si>
  <si>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</si>
  <si>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</si>
  <si>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</si>
  <si>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</si>
  <si>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</si>
  <si>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</si>
  <si>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</si>
  <si>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</si>
  <si>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</si>
  <si>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</si>
  <si>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</si>
  <si>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</si>
  <si>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</si>
  <si>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</si>
  <si>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</si>
  <si>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</si>
  <si>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</si>
  <si>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</si>
  <si>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</si>
  <si>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</si>
  <si>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</si>
  <si>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</si>
  <si>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</si>
  <si>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</si>
  <si>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</si>
  <si>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</si>
  <si>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</si>
  <si>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</si>
  <si>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</si>
  <si>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</si>
  <si>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</si>
  <si>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</si>
  <si>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</si>
  <si>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</si>
  <si>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</si>
  <si>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</si>
  <si>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</si>
  <si>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</si>
  <si>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</si>
  <si>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</si>
  <si>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</si>
  <si>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</si>
  <si>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</si>
  <si>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</si>
  <si>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</si>
  <si>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</si>
  <si>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</si>
  <si>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</si>
  <si>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</si>
  <si>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</si>
  <si>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</si>
  <si>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</si>
  <si>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</si>
  <si>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</si>
  <si>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</si>
  <si>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</si>
  <si>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</si>
  <si>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</si>
  <si>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</si>
  <si>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</si>
  <si>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</si>
  <si>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</si>
  <si>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</si>
  <si>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</si>
  <si>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</si>
  <si>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</si>
  <si>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</si>
  <si>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</si>
  <si>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</si>
  <si>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</si>
  <si>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</si>
  <si>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</si>
  <si>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</si>
  <si>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</si>
  <si>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</si>
  <si>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</si>
  <si>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</si>
  <si>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</si>
  <si>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</si>
  <si>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</si>
  <si>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</si>
  <si>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</si>
  <si>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</si>
  <si>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</si>
  <si>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</si>
  <si>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</si>
  <si>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</si>
  <si>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</si>
  <si>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</si>
  <si>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</si>
  <si>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</si>
  <si>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</si>
  <si>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</si>
  <si>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</si>
  <si>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</si>
  <si>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</si>
  <si>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</si>
  <si>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</si>
  <si>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</si>
  <si>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</si>
  <si>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</si>
  <si>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</si>
  <si>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</si>
  <si>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</si>
  <si>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</si>
  <si>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</si>
  <si>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</si>
  <si>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</si>
  <si>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</si>
  <si>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</si>
  <si>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</si>
  <si>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</si>
  <si>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</si>
  <si>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</si>
  <si>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</si>
  <si>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</si>
  <si>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</si>
  <si>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</si>
  <si>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</si>
  <si>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</si>
  <si>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</si>
  <si>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</si>
  <si>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</si>
  <si>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</si>
  <si>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</si>
  <si>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</si>
  <si>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</si>
  <si>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</si>
  <si>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</si>
  <si>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</si>
  <si>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</si>
  <si>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</si>
  <si>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</si>
  <si>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</si>
  <si>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</si>
  <si>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</si>
  <si>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</si>
  <si>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</si>
  <si>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</si>
  <si>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</si>
  <si>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</si>
  <si>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</si>
  <si>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</si>
  <si>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</si>
  <si>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</si>
  <si>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</si>
  <si>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</si>
  <si>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</si>
  <si>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</si>
  <si>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</si>
  <si>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</si>
  <si>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</si>
  <si>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</si>
  <si>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</si>
  <si>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</si>
  <si>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</si>
  <si>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</si>
  <si>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</si>
  <si>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</si>
  <si>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</si>
  <si>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</si>
  <si>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</si>
  <si>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</si>
  <si>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</si>
  <si>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</si>
  <si>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</si>
  <si>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</si>
  <si>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</si>
  <si>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</si>
  <si>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</si>
  <si>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</si>
  <si>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</si>
  <si>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</si>
  <si>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</si>
  <si>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</si>
  <si>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</si>
  <si>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</si>
  <si>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</si>
  <si>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</si>
  <si>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</si>
  <si>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</si>
  <si>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</si>
  <si>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</si>
  <si>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</si>
  <si>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</si>
  <si>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</si>
  <si>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</si>
  <si>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</si>
  <si>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</si>
  <si>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</si>
  <si>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</si>
  <si>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</si>
  <si>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</si>
  <si>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</si>
  <si>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</si>
  <si>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</si>
  <si>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</si>
  <si>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</si>
  <si>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</si>
  <si>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</si>
  <si>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</si>
  <si>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</si>
  <si>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</si>
  <si>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</si>
  <si>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</si>
  <si>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</si>
  <si>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</si>
  <si>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</si>
  <si>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</si>
  <si>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</si>
  <si>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</si>
  <si>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</si>
  <si>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</si>
  <si>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</si>
  <si>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</si>
  <si>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</si>
  <si>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</si>
  <si>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</si>
  <si>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</si>
  <si>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</si>
  <si>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</si>
  <si>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</si>
  <si>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</si>
  <si>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</si>
  <si>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</si>
  <si>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</si>
  <si>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</si>
  <si>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</si>
  <si>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</si>
  <si>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</si>
  <si>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</si>
  <si>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</si>
  <si>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</si>
  <si>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</si>
  <si>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</si>
  <si>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</si>
  <si>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</si>
  <si>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</si>
  <si>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</si>
  <si>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</si>
  <si>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</si>
  <si>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</si>
  <si>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</si>
  <si>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</si>
  <si>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</si>
  <si>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</si>
  <si>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</si>
  <si>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</si>
  <si>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</si>
  <si>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</si>
  <si>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</si>
  <si>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</si>
  <si>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</si>
  <si>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</si>
  <si>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</si>
  <si>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</si>
  <si>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</si>
  <si>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</si>
  <si>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</si>
  <si>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</si>
  <si>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</si>
  <si>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</si>
  <si>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</si>
  <si>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</si>
  <si>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</si>
  <si>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</si>
  <si>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</si>
  <si>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</si>
  <si>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</si>
  <si>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</si>
  <si>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</si>
  <si>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</si>
  <si>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</si>
  <si>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</si>
  <si>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</si>
  <si>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</si>
  <si>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</si>
  <si>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</si>
  <si>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</si>
  <si>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</si>
  <si>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</si>
  <si>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</si>
  <si>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</si>
  <si>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</si>
  <si>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</si>
  <si>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</si>
  <si>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</si>
  <si>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</si>
  <si>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</si>
  <si>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</si>
  <si>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</si>
  <si>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</si>
  <si>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</si>
  <si>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</si>
  <si>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</si>
  <si>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</si>
  <si>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</si>
  <si>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</si>
  <si>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</si>
  <si>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</si>
  <si>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</si>
  <si>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</si>
  <si>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</si>
  <si>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</si>
  <si>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</si>
  <si>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</si>
  <si>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</si>
  <si>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</si>
  <si>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</si>
  <si>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</si>
  <si>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</si>
  <si>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</si>
  <si>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</si>
  <si>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</si>
  <si>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</si>
  <si>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</si>
  <si>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</si>
  <si>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</si>
  <si>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</si>
  <si>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</si>
  <si>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</si>
  <si>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</si>
  <si>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</si>
  <si>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</si>
  <si>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</si>
  <si>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</si>
  <si>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</si>
  <si>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</si>
  <si>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</si>
  <si>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</si>
  <si>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</si>
  <si>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</si>
  <si>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</si>
  <si>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</si>
  <si>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</si>
  <si>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</si>
  <si>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</si>
  <si>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</si>
  <si>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</si>
  <si>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</si>
  <si>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</si>
  <si>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</si>
  <si>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</si>
  <si>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</si>
  <si>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</si>
  <si>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</si>
  <si>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</si>
  <si>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</si>
  <si>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</si>
  <si>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</si>
  <si>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</si>
  <si>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</si>
  <si>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</si>
  <si>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</si>
  <si>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</si>
  <si>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</si>
  <si>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</si>
  <si>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</si>
  <si>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</si>
  <si>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</si>
  <si>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</si>
  <si>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</si>
  <si>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</si>
  <si>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</si>
  <si>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</si>
  <si>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</si>
  <si>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</si>
  <si>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</si>
  <si>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</si>
  <si>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</si>
  <si>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</si>
  <si>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</si>
  <si>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</si>
  <si>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</si>
  <si>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</si>
  <si>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</si>
  <si>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</si>
  <si>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</si>
  <si>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</si>
  <si>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</si>
  <si>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</si>
  <si>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</si>
  <si>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</si>
  <si>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</si>
  <si>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</si>
  <si>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</si>
  <si>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</si>
  <si>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</si>
  <si>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</si>
  <si>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</si>
  <si>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</si>
  <si>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</si>
  <si>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</si>
  <si>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</si>
  <si>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</si>
  <si>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</si>
  <si>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</si>
  <si>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</si>
  <si>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</si>
  <si>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</si>
  <si>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</si>
  <si>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</si>
  <si>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</si>
  <si>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</si>
  <si>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</si>
  <si>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</si>
  <si>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</si>
  <si>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</si>
  <si>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</si>
  <si>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</si>
  <si>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</si>
  <si>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</si>
  <si>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</si>
  <si>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</si>
  <si>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</si>
  <si>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</si>
  <si>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</si>
  <si>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</si>
  <si>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</si>
  <si>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</si>
  <si>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</si>
  <si>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</si>
  <si>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</si>
  <si>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</si>
  <si>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</si>
  <si>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</si>
  <si>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</si>
  <si>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</si>
  <si>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</si>
  <si>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</si>
  <si>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</si>
  <si>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</si>
  <si>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</si>
  <si>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</si>
  <si>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</si>
  <si>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</si>
  <si>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</si>
  <si>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</si>
  <si>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</si>
  <si>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</si>
  <si>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</si>
  <si>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</si>
  <si>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</si>
  <si>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</si>
  <si>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</si>
  <si>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</si>
  <si>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</si>
  <si>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</si>
  <si>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</si>
  <si>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</si>
  <si>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</si>
  <si>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</si>
  <si>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</si>
  <si>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</si>
  <si>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</si>
  <si>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</si>
  <si>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</si>
  <si>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</si>
  <si>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</si>
  <si>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</si>
  <si>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</si>
  <si>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</si>
  <si>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</si>
  <si>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</si>
  <si>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</si>
  <si>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</si>
  <si>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</si>
  <si>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</si>
  <si>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</si>
  <si>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</si>
  <si>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</si>
  <si>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</si>
  <si>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</si>
  <si>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</si>
  <si>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</si>
  <si>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</si>
  <si>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</si>
  <si>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</si>
  <si>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</si>
  <si>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</si>
  <si>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</si>
  <si>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</si>
  <si>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</si>
  <si>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</si>
  <si>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</si>
  <si>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</si>
  <si>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</si>
  <si>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</si>
  <si>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</si>
  <si>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</si>
  <si>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</si>
  <si>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</si>
  <si>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</si>
  <si>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</si>
  <si>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</si>
  <si>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</si>
  <si>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</si>
  <si>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</si>
  <si>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</si>
  <si>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</si>
  <si>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</si>
  <si>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</si>
  <si>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</si>
  <si>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</si>
  <si>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</si>
  <si>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</si>
  <si>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</si>
  <si>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</si>
  <si>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</si>
  <si>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</si>
  <si>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</si>
  <si>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</si>
  <si>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</si>
  <si>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</si>
  <si>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</si>
  <si>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</si>
  <si>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</si>
  <si>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</si>
  <si>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</si>
  <si>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</si>
  <si>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</si>
  <si>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</si>
  <si>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</si>
  <si>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</si>
  <si>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</si>
  <si>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</si>
  <si>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</si>
  <si>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</si>
  <si>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</si>
  <si>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</si>
  <si>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</si>
  <si>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</si>
  <si>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</si>
  <si>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</si>
  <si>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</si>
  <si>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</si>
  <si>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</si>
  <si>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</si>
  <si>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</si>
  <si>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</si>
  <si>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</si>
  <si>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</si>
  <si>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</si>
  <si>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</si>
  <si>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</si>
  <si>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</si>
  <si>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</si>
  <si>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</si>
  <si>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</si>
  <si>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</si>
  <si>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</si>
  <si>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</si>
  <si>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</si>
  <si>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</si>
  <si>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</si>
  <si>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</si>
  <si>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</si>
  <si>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</si>
  <si>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</si>
  <si>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</si>
  <si>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</si>
  <si>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</si>
  <si>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</si>
  <si>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</si>
  <si>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</si>
  <si>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</si>
  <si>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</si>
  <si>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</si>
  <si>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</si>
  <si>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</si>
  <si>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</si>
  <si>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</si>
  <si>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</si>
  <si>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</si>
  <si>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</si>
  <si>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</si>
  <si>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</si>
  <si>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</si>
  <si>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</si>
  <si>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</si>
  <si>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</si>
  <si>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</si>
  <si>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</si>
  <si>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</si>
  <si>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</si>
  <si>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</si>
  <si>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</si>
  <si>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</si>
  <si>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</si>
  <si>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</si>
  <si>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</si>
  <si>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</si>
  <si>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</si>
  <si>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</si>
  <si>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</si>
  <si>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</si>
  <si>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</si>
  <si>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</si>
  <si>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</si>
  <si>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</si>
  <si>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</si>
  <si>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</si>
  <si>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</si>
  <si>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</si>
  <si>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</si>
  <si>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</si>
  <si>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</si>
  <si>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</si>
  <si>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</si>
  <si>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</si>
  <si>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</si>
  <si>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</si>
  <si>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</si>
  <si>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</si>
  <si>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</si>
  <si>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</si>
  <si>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</si>
  <si>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</si>
  <si>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</si>
  <si>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</si>
  <si>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</si>
  <si>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</si>
  <si>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</si>
  <si>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</si>
  <si>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</si>
  <si>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</si>
  <si>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</si>
  <si>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</si>
  <si>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</si>
  <si>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</si>
  <si>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</si>
  <si>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</si>
  <si>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</si>
  <si>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</si>
  <si>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</si>
  <si>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</si>
  <si>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</si>
  <si>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</si>
  <si>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</si>
  <si>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</si>
  <si>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</si>
  <si>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</si>
  <si>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</si>
  <si>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</si>
  <si>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</si>
  <si>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</si>
  <si>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</si>
  <si>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</si>
  <si>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</si>
  <si>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</si>
  <si>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</si>
  <si>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</si>
  <si>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</si>
  <si>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</si>
  <si>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</si>
  <si>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</si>
  <si>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</si>
  <si>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</si>
  <si>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</si>
  <si>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</si>
  <si>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</si>
  <si>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</si>
  <si>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</si>
  <si>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</si>
  <si>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</si>
  <si>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</si>
  <si>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</si>
  <si>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</si>
  <si>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</si>
  <si>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</si>
  <si>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</si>
  <si>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</si>
  <si>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</si>
  <si>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</si>
  <si>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</si>
  <si>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</si>
  <si>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</si>
  <si>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</si>
  <si>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</si>
  <si>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</si>
  <si>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</si>
  <si>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</si>
  <si>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</si>
  <si>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</si>
  <si>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</si>
  <si>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</si>
  <si>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</si>
  <si>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</si>
  <si>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</si>
  <si>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</si>
  <si>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</si>
  <si>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</si>
  <si>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</si>
  <si>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</si>
  <si>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</si>
  <si>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</si>
  <si>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</si>
  <si>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</si>
  <si>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</si>
  <si>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</si>
  <si>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</si>
  <si>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</si>
  <si>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</si>
  <si>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</si>
  <si>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</si>
  <si>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</si>
  <si>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</si>
  <si>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</si>
  <si>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</si>
  <si>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</si>
  <si>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</si>
  <si>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</si>
  <si>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</si>
  <si>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</si>
  <si>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</si>
  <si>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</si>
  <si>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</si>
  <si>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</si>
  <si>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</si>
  <si>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</si>
  <si>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</si>
  <si>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</si>
  <si>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</si>
  <si>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</si>
  <si>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</si>
  <si>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</si>
  <si>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</si>
  <si>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</si>
  <si>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</si>
  <si>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</si>
  <si>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</si>
  <si>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</si>
  <si>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</si>
  <si>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</si>
  <si>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</si>
  <si>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</si>
  <si>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</si>
  <si>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</si>
  <si>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</si>
  <si>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</si>
  <si>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</si>
  <si>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</si>
  <si>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</si>
  <si>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</si>
  <si>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</si>
  <si>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</si>
  <si>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</si>
  <si>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</si>
  <si>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</si>
  <si>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</si>
  <si>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</si>
  <si>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</si>
  <si>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</si>
  <si>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</si>
  <si>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</si>
  <si>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</si>
  <si>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</si>
  <si>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</si>
  <si>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</si>
  <si>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</si>
  <si>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</si>
  <si>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</si>
  <si>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</si>
  <si>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</si>
  <si>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</si>
  <si>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</si>
  <si>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</si>
  <si>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</si>
  <si>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</si>
  <si>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</si>
  <si>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</si>
  <si>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</si>
  <si>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</si>
  <si>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</si>
  <si>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</si>
  <si>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</si>
  <si>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</si>
  <si>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</si>
  <si>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</si>
  <si>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</si>
  <si>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</si>
  <si>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</si>
  <si>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</si>
  <si>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</si>
  <si>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</si>
  <si>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</si>
  <si>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</si>
  <si>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</si>
  <si>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</si>
  <si>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</si>
  <si>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</si>
  <si>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</si>
  <si>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</si>
  <si>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</si>
  <si>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</si>
  <si>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</si>
  <si>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</si>
  <si>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</si>
  <si>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</si>
  <si>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</si>
  <si>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</si>
  <si>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</si>
  <si>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</si>
  <si>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</si>
  <si>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</si>
  <si>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</si>
  <si>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</si>
  <si>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</si>
  <si>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</si>
  <si>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</si>
  <si>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</si>
  <si>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</si>
  <si>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</si>
  <si>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</si>
  <si>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</si>
  <si>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</si>
  <si>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</si>
  <si>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</si>
  <si>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</si>
  <si>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</si>
  <si>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</si>
  <si>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</si>
  <si>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</si>
  <si>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</si>
  <si>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</si>
  <si>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</si>
  <si>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</si>
  <si>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</si>
  <si>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</si>
  <si>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</si>
  <si>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</si>
  <si>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</si>
  <si>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</si>
  <si>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</si>
  <si>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</si>
  <si>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</si>
  <si>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</si>
  <si>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</si>
  <si>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</si>
  <si>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</si>
  <si>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</si>
  <si>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</si>
  <si>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</si>
  <si>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</si>
  <si>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</si>
  <si>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</si>
  <si>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</si>
  <si>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</si>
  <si>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</si>
  <si>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</si>
  <si>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</si>
  <si>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</si>
  <si>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</si>
  <si>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</si>
  <si>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</si>
  <si>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</si>
  <si>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</si>
  <si>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</si>
  <si>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</si>
  <si>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</si>
  <si>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</si>
  <si>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</si>
  <si>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</si>
  <si>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</si>
  <si>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</si>
  <si>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</si>
  <si>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</si>
  <si>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</si>
  <si>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</si>
  <si>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</si>
  <si>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</si>
  <si>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</si>
  <si>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</si>
  <si>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</si>
  <si>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</si>
  <si>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</si>
  <si>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</si>
  <si>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</si>
  <si>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</si>
  <si>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</si>
  <si>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</si>
  <si>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</si>
  <si>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</si>
  <si>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</si>
  <si>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</si>
  <si>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</si>
  <si>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</si>
  <si>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</si>
  <si>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</si>
  <si>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</si>
  <si>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</si>
  <si>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</si>
  <si>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</si>
  <si>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</si>
  <si>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</si>
  <si>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</si>
  <si>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</si>
  <si>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</si>
  <si>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</si>
  <si>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</si>
  <si>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</si>
  <si>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</si>
  <si>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</si>
  <si>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</si>
  <si>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</si>
  <si>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</si>
  <si>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</si>
  <si>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</si>
  <si>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</si>
  <si>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</si>
  <si>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</si>
  <si>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</si>
  <si>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</si>
  <si>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</si>
  <si>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</si>
  <si>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</si>
  <si>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</si>
  <si>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</si>
  <si>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</si>
  <si>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</si>
  <si>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</si>
  <si>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</si>
  <si>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</si>
  <si>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</si>
  <si>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</si>
  <si>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</si>
  <si>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</si>
  <si>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</si>
  <si>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</si>
  <si>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</si>
  <si>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</si>
  <si>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</si>
  <si>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</si>
  <si>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</si>
  <si>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</si>
  <si>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</si>
  <si>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</si>
  <si>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</si>
  <si>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</si>
  <si>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</si>
  <si>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</si>
  <si>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</si>
  <si>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</si>
  <si>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</si>
  <si>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</si>
  <si>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</si>
  <si>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</si>
  <si>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</si>
  <si>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</si>
  <si>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</si>
  <si>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</si>
  <si>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</si>
  <si>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</si>
  <si>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</si>
  <si>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</si>
  <si>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</si>
  <si>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</si>
  <si>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</si>
  <si>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</si>
  <si>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</si>
  <si>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</si>
  <si>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</si>
  <si>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</si>
  <si>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</si>
  <si>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</si>
  <si>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</si>
  <si>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</si>
  <si>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</si>
  <si>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</si>
  <si>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</si>
  <si>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</si>
  <si>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</si>
  <si>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</si>
  <si>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</si>
  <si>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</si>
  <si>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</si>
  <si>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</si>
  <si>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</si>
  <si>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</si>
  <si>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</si>
  <si>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</si>
  <si>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</si>
  <si>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</si>
  <si>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</si>
  <si>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</si>
  <si>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</si>
  <si>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</si>
  <si>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</si>
  <si>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</si>
  <si>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</si>
  <si>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</si>
  <si>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</si>
  <si>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</si>
  <si>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</si>
  <si>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</si>
  <si>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</si>
  <si>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</si>
  <si>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</si>
  <si>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</si>
  <si>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</si>
  <si>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</si>
  <si>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</si>
  <si>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</si>
  <si>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</si>
  <si>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</si>
  <si>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</si>
  <si>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</si>
  <si>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</si>
  <si>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</si>
  <si>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</si>
  <si>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</si>
  <si>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</si>
  <si>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</si>
  <si>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</si>
  <si>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</si>
  <si>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</si>
  <si>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</si>
  <si>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</si>
  <si>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</si>
  <si>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</si>
  <si>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</si>
  <si>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</si>
  <si>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</si>
  <si>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</si>
  <si>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</si>
  <si>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</si>
  <si>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</si>
  <si>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</si>
  <si>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</si>
  <si>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</si>
  <si>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</si>
  <si>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</si>
  <si>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</si>
  <si>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</si>
  <si>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</si>
  <si>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</si>
  <si>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</si>
  <si>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</si>
  <si>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</si>
  <si>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</si>
  <si>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</si>
  <si>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</si>
  <si>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</si>
  <si>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</si>
  <si>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</si>
  <si>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</si>
  <si>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</si>
  <si>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</si>
  <si>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</si>
  <si>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</si>
  <si>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</si>
  <si>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</si>
  <si>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</si>
  <si>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</si>
  <si>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</si>
  <si>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</si>
  <si>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</si>
  <si>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</si>
  <si>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</si>
  <si>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</si>
  <si>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</si>
  <si>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</si>
  <si>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</si>
  <si>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</si>
  <si>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</si>
  <si>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</si>
  <si>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</si>
  <si>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</si>
  <si>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</si>
  <si>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</si>
  <si>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</si>
  <si>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</si>
  <si>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</si>
  <si>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</si>
  <si>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</si>
  <si>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</si>
  <si>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</si>
  <si>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</si>
  <si>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</si>
  <si>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</si>
  <si>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</si>
  <si>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</si>
  <si>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</si>
  <si>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</si>
  <si>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</si>
  <si>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</si>
  <si>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</si>
  <si>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</si>
  <si>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</si>
  <si>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</si>
  <si>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</si>
  <si>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</si>
  <si>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</si>
  <si>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</si>
  <si>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</si>
  <si>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</si>
  <si>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</si>
  <si>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</si>
  <si>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</si>
  <si>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</si>
  <si>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</si>
  <si>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</si>
  <si>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</si>
  <si>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</si>
  <si>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</si>
  <si>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</si>
  <si>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</si>
  <si>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</si>
  <si>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</si>
  <si>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</si>
  <si>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</si>
  <si>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</si>
  <si>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</si>
  <si>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</si>
  <si>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</si>
  <si>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</si>
  <si>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</si>
  <si>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</si>
  <si>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</si>
  <si>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</si>
  <si>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</si>
  <si>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</si>
  <si>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</si>
  <si>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</si>
  <si>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</si>
  <si>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</si>
  <si>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</si>
  <si>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</si>
  <si>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</si>
  <si>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</si>
  <si>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</si>
  <si>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</si>
  <si>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</si>
  <si>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</si>
  <si>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</si>
  <si>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</si>
  <si>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</si>
  <si>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</si>
  <si>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</si>
  <si>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</si>
  <si>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</si>
  <si>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</si>
  <si>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</si>
  <si>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</si>
  <si>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</si>
  <si>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</si>
  <si>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</si>
  <si>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</si>
  <si>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</si>
  <si>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</si>
  <si>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</si>
  <si>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</si>
  <si>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</si>
  <si>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</si>
  <si>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</si>
  <si>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</si>
  <si>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</si>
  <si>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</si>
  <si>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</si>
  <si>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</si>
  <si>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</si>
  <si>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</si>
  <si>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</si>
  <si>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</si>
  <si>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</si>
  <si>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</si>
  <si>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</si>
  <si>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</si>
  <si>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</si>
  <si>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</si>
  <si>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</si>
  <si>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</si>
  <si>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</si>
  <si>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</si>
  <si>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</si>
  <si>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</si>
  <si>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</si>
  <si>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</si>
  <si>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</si>
  <si>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</si>
  <si>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</si>
  <si>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</si>
  <si>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</si>
  <si>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</si>
  <si>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</si>
  <si>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</si>
  <si>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</si>
  <si>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</si>
  <si>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</si>
  <si>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</si>
  <si>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</si>
  <si>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</si>
  <si>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</si>
  <si>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</si>
  <si>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</si>
  <si>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</si>
  <si>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</si>
  <si>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</si>
  <si>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</si>
  <si>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</si>
  <si>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</si>
  <si>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</si>
  <si>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</si>
  <si>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</si>
  <si>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</si>
  <si>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</si>
  <si>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</si>
  <si>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</si>
  <si>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</si>
  <si>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</si>
  <si>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</si>
  <si>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</si>
  <si>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</si>
  <si>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</si>
  <si>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</si>
  <si>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</si>
  <si>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</si>
  <si>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</si>
  <si>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</si>
  <si>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</si>
  <si>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</si>
  <si>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</si>
  <si>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</si>
  <si>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</si>
  <si>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</si>
  <si>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</si>
  <si>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</si>
  <si>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</si>
  <si>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</si>
  <si>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</si>
  <si>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</si>
  <si>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</si>
  <si>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</si>
  <si>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</si>
  <si>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</si>
  <si>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</si>
  <si>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</si>
  <si>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</si>
  <si>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</si>
  <si>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</si>
  <si>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</si>
  <si>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</si>
  <si>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</si>
  <si>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</si>
  <si>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</si>
  <si>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</si>
  <si>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</si>
  <si>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</si>
  <si>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</si>
  <si>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</si>
  <si>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</si>
  <si>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</si>
  <si>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</si>
  <si>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</si>
  <si>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</si>
  <si>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</si>
  <si>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</si>
  <si>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</si>
  <si>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</si>
  <si>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</si>
  <si>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</si>
  <si>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</si>
  <si>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</si>
  <si>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</si>
  <si>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</si>
  <si>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</si>
  <si>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</si>
  <si>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</si>
  <si>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</si>
  <si>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</si>
  <si>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</si>
  <si>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</si>
  <si>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</si>
  <si>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</si>
  <si>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</si>
  <si>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</si>
  <si>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</si>
  <si>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</si>
  <si>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</si>
  <si>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</si>
  <si>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</si>
  <si>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</si>
  <si>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</si>
  <si>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</si>
  <si>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</si>
  <si>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</si>
  <si>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</si>
  <si>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</si>
  <si>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</si>
  <si>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</si>
  <si>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</si>
  <si>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</si>
  <si>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</si>
  <si>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</si>
  <si>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</si>
  <si>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</si>
  <si>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</si>
  <si>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</si>
  <si>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</si>
  <si>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</si>
  <si>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</si>
  <si>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</si>
  <si>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</si>
  <si>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</si>
  <si>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</si>
  <si>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</si>
  <si>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</si>
  <si>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</si>
  <si>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</si>
  <si>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</si>
  <si>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</si>
  <si>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</si>
  <si>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</si>
  <si>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</si>
  <si>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</si>
  <si>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</si>
  <si>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</si>
  <si>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</si>
  <si>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</si>
  <si>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</si>
  <si>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</si>
  <si>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</si>
  <si>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</si>
  <si>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</si>
  <si>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</si>
  <si>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</si>
  <si>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</si>
  <si>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</si>
  <si>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</si>
  <si>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</si>
  <si>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</si>
  <si>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</si>
  <si>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</si>
  <si>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</si>
  <si>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</si>
  <si>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</si>
  <si>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</si>
  <si>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</si>
  <si>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</si>
  <si>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</si>
  <si>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</si>
  <si>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</si>
  <si>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</si>
  <si>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</si>
  <si>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</si>
  <si>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</si>
  <si>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</si>
  <si>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</si>
  <si>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</si>
  <si>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</si>
  <si>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</si>
  <si>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</si>
  <si>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</si>
  <si>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</si>
  <si>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</si>
  <si>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</si>
  <si>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</si>
  <si>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</si>
  <si>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</si>
  <si>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</si>
  <si>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</si>
  <si>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</si>
  <si>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</si>
  <si>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</si>
  <si>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</si>
  <si>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</si>
  <si>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</si>
  <si>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</si>
  <si>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</si>
  <si>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</si>
  <si>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</si>
  <si>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</si>
  <si>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</si>
  <si>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</si>
  <si>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</si>
  <si>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</si>
  <si>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</si>
  <si>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</si>
  <si>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</si>
  <si>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</si>
  <si>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</si>
  <si>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</si>
  <si>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</si>
  <si>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</si>
  <si>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</si>
  <si>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</si>
  <si>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</si>
  <si>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</si>
  <si>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</si>
  <si>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</si>
  <si>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</si>
  <si>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</si>
  <si>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</si>
  <si>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</si>
  <si>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</si>
  <si>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</si>
  <si>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</si>
  <si>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</si>
  <si>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</si>
  <si>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</si>
  <si>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</si>
  <si>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</si>
  <si>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</si>
  <si>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</si>
  <si>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</si>
  <si>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</si>
  <si>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</si>
  <si>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</si>
  <si>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</si>
  <si>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</si>
  <si>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</si>
  <si>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</si>
  <si>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</si>
  <si>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</si>
  <si>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</si>
  <si>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</si>
  <si>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</si>
  <si>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</si>
  <si>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</si>
  <si>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</si>
  <si>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</si>
  <si>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</si>
  <si>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</si>
  <si>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</si>
  <si>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</si>
  <si>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</si>
  <si>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</si>
  <si>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</si>
  <si>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</si>
  <si>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</si>
  <si>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</si>
  <si>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</si>
  <si>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</si>
  <si>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</si>
  <si>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</si>
  <si>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</si>
  <si>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</si>
  <si>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</si>
  <si>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</si>
  <si>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</si>
  <si>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</si>
  <si>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</si>
  <si>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</si>
  <si>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</si>
  <si>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</si>
  <si>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</si>
  <si>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</si>
  <si>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</si>
  <si>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</si>
  <si>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</si>
  <si>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</si>
  <si>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</si>
  <si>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</si>
  <si>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</si>
  <si>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</si>
  <si>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</si>
  <si>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</si>
  <si>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</si>
  <si>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</si>
  <si>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</si>
  <si>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</si>
  <si>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</si>
  <si>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</si>
  <si>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</si>
  <si>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</si>
  <si>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</si>
  <si>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</si>
  <si>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</si>
  <si>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</si>
  <si>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</si>
  <si>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</si>
  <si>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</si>
  <si>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</si>
  <si>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</si>
  <si>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</si>
  <si>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</si>
  <si>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</si>
  <si>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</si>
  <si>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</si>
  <si>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</si>
  <si>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</si>
  <si>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</si>
  <si>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</si>
  <si>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</si>
  <si>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</si>
  <si>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</si>
  <si>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</si>
  <si>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</si>
  <si>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</si>
  <si>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</si>
  <si>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</si>
  <si>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</si>
  <si>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</si>
  <si>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</si>
  <si>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</si>
  <si>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</si>
  <si>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</si>
  <si>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</si>
  <si>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</si>
  <si>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</si>
  <si>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</si>
  <si>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</si>
  <si>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</si>
  <si>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</si>
  <si>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</si>
  <si>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</si>
  <si>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</si>
  <si>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</si>
  <si>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</si>
  <si>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</si>
  <si>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</si>
  <si>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</si>
  <si>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</si>
  <si>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</si>
  <si>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</si>
  <si>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</si>
  <si>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</si>
  <si>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</si>
  <si>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</si>
  <si>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</si>
  <si>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</si>
  <si>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</si>
  <si>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</si>
  <si>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</si>
  <si>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</si>
  <si>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</si>
  <si>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</si>
  <si>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</si>
  <si>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</si>
  <si>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</si>
  <si>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</si>
  <si>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</si>
  <si>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</si>
  <si>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</si>
  <si>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</si>
  <si>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</si>
  <si>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</si>
  <si>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</si>
  <si>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</si>
  <si>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</si>
  <si>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</si>
  <si>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</si>
  <si>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</si>
  <si>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</si>
  <si>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</si>
  <si>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</si>
  <si>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</si>
  <si>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</si>
  <si>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</si>
  <si>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</si>
  <si>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</si>
  <si>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</si>
  <si>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</si>
  <si>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</si>
  <si>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</si>
  <si>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</si>
  <si>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</si>
  <si>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</si>
  <si>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</si>
  <si>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</si>
  <si>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</si>
  <si>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</si>
  <si>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</si>
  <si>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</si>
  <si>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</si>
  <si>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</si>
  <si>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</si>
  <si>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</si>
  <si>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</si>
  <si>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</si>
  <si>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</si>
  <si>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</si>
  <si>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</si>
  <si>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</si>
  <si>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</si>
  <si>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</si>
  <si>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</si>
  <si>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</si>
  <si>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</si>
  <si>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</si>
  <si>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</si>
  <si>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</si>
  <si>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</si>
  <si>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</si>
  <si>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</si>
  <si>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</si>
  <si>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</si>
  <si>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</si>
  <si>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</si>
  <si>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</si>
  <si>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</si>
  <si>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</si>
  <si>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</si>
  <si>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</si>
  <si>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</si>
  <si>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</si>
  <si>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</si>
  <si>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</si>
  <si>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</si>
  <si>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</si>
  <si>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</si>
  <si>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</si>
  <si>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</si>
  <si>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</si>
  <si>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</si>
  <si>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</si>
  <si>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</si>
  <si>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</si>
  <si>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</si>
  <si>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</si>
  <si>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</si>
  <si>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</si>
  <si>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</si>
  <si>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</si>
  <si>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</si>
  <si>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</si>
  <si>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</si>
  <si>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</si>
  <si>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</si>
  <si>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</si>
  <si>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</si>
  <si>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</si>
  <si>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</si>
  <si>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</si>
  <si>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</si>
  <si>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</si>
  <si>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</si>
  <si>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</si>
  <si>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</si>
  <si>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</si>
  <si>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</si>
  <si>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</si>
  <si>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</si>
  <si>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</si>
  <si>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</si>
  <si>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</si>
  <si>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</si>
  <si>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</si>
  <si>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</si>
  <si>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</si>
  <si>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</si>
  <si>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</si>
  <si>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</si>
  <si>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</si>
  <si>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</si>
  <si>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</si>
  <si>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</si>
  <si>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</si>
  <si>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</si>
  <si>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</si>
  <si>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</si>
  <si>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</si>
  <si>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</si>
  <si>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</si>
  <si>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</si>
  <si>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</si>
  <si>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</si>
  <si>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</si>
  <si>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</si>
  <si>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</si>
  <si>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</si>
  <si>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</si>
  <si>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</si>
  <si>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</si>
  <si>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</si>
  <si>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</si>
  <si>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</si>
  <si>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</si>
  <si>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</si>
  <si>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</si>
  <si>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</si>
  <si>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</si>
  <si>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</si>
  <si>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</si>
  <si>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</si>
  <si>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</si>
  <si>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</si>
  <si>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</si>
  <si>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</si>
  <si>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</si>
  <si>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</si>
  <si>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</si>
  <si>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</si>
  <si>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</si>
  <si>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</si>
  <si>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</si>
  <si>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</si>
  <si>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</si>
  <si>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</si>
  <si>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</si>
  <si>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</si>
  <si>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</si>
  <si>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</si>
  <si>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</si>
  <si>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</si>
  <si>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</si>
  <si>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</si>
  <si>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</si>
  <si>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</si>
  <si>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</si>
  <si>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</si>
  <si>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</si>
  <si>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</si>
  <si>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</si>
  <si>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</si>
  <si>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</si>
  <si>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</si>
  <si>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</si>
  <si>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</si>
  <si>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</si>
  <si>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</si>
  <si>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</si>
  <si>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</si>
  <si>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</si>
  <si>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</si>
  <si>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</si>
  <si>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</si>
  <si>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</si>
  <si>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</si>
  <si>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</si>
  <si>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</si>
  <si>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</si>
  <si>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</si>
  <si>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</si>
  <si>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</si>
  <si>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</si>
  <si>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</si>
  <si>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</si>
  <si>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</si>
  <si>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</si>
  <si>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</si>
  <si>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</si>
  <si>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</si>
  <si>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</si>
  <si>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</si>
  <si>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</si>
  <si>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</si>
  <si>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</si>
  <si>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</si>
  <si>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</si>
  <si>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</si>
  <si>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</si>
  <si>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</si>
  <si>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</si>
  <si>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</si>
  <si>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</si>
  <si>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</si>
  <si>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</si>
  <si>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</si>
  <si>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</si>
  <si>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</si>
  <si>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</si>
  <si>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</si>
  <si>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</si>
  <si>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</si>
  <si>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</si>
  <si>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</si>
  <si>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</si>
  <si>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</si>
  <si>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</si>
  <si>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</si>
  <si>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</si>
  <si>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</si>
  <si>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</si>
  <si>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</si>
  <si>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</si>
  <si>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</si>
  <si>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</si>
  <si>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</si>
  <si>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</si>
  <si>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</si>
  <si>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</si>
  <si>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</si>
  <si>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</si>
  <si>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</si>
  <si>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</si>
  <si>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</si>
  <si>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</si>
  <si>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</si>
  <si>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</si>
  <si>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</si>
  <si>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</si>
  <si>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</si>
  <si>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</si>
  <si>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</si>
  <si>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</si>
  <si>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</si>
  <si>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</si>
  <si>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</si>
  <si>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</si>
  <si>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</si>
  <si>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</si>
  <si>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</si>
  <si>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</si>
  <si>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</si>
  <si>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</si>
  <si>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</si>
  <si>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</si>
  <si>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</si>
  <si>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</si>
  <si>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</si>
  <si>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</si>
  <si>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</si>
  <si>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</si>
  <si>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</si>
  <si>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</si>
  <si>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</si>
  <si>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</si>
  <si>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</si>
  <si>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</si>
  <si>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</si>
  <si>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</si>
  <si>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</si>
  <si>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</si>
  <si>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</si>
  <si>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</si>
  <si>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</si>
  <si>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</si>
  <si>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</si>
  <si>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</si>
  <si>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</si>
  <si>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</si>
  <si>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</si>
  <si>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</si>
  <si>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</si>
  <si>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</si>
  <si>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</si>
  <si>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</si>
  <si>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</si>
  <si>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</si>
  <si>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</si>
  <si>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</si>
  <si>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</si>
  <si>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</si>
  <si>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</si>
  <si>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</si>
  <si>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</si>
  <si>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</si>
  <si>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</si>
  <si>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</si>
  <si>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</si>
  <si>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</si>
  <si>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</si>
  <si>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</si>
  <si>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</si>
  <si>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</si>
  <si>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</si>
  <si>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</si>
  <si>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</si>
  <si>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</si>
  <si>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</si>
  <si>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</si>
  <si>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</si>
  <si>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</si>
  <si>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</si>
  <si>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</si>
  <si>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</si>
  <si>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</si>
  <si>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</si>
  <si>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</si>
  <si>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</si>
  <si>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</si>
  <si>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</si>
  <si>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</si>
  <si>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</si>
  <si>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</si>
  <si>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</si>
  <si>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</si>
  <si>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</si>
  <si>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</si>
  <si>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</si>
  <si>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</si>
  <si>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</si>
  <si>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</si>
  <si>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</si>
  <si>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</si>
  <si>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</si>
  <si>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</si>
  <si>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</si>
  <si>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</si>
  <si>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</si>
  <si>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</si>
  <si>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</si>
  <si>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</si>
  <si>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</si>
  <si>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</si>
  <si>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</si>
  <si>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</si>
  <si>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</si>
  <si>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</si>
  <si>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</si>
  <si>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</si>
  <si>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</si>
  <si>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</si>
  <si>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</si>
  <si>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</si>
  <si>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</si>
  <si>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</si>
  <si>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</si>
  <si>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</si>
  <si>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</si>
  <si>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</si>
  <si>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</si>
  <si>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</si>
  <si>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</si>
  <si>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</si>
  <si>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</si>
  <si>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</si>
  <si>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</si>
  <si>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</si>
  <si>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</si>
  <si>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</si>
  <si>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</si>
  <si>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</si>
  <si>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</si>
  <si>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</si>
  <si>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</si>
  <si>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</si>
  <si>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</si>
  <si>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</si>
  <si>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</si>
  <si>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</si>
  <si>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</si>
  <si>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</si>
  <si>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</si>
  <si>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</si>
  <si>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</si>
  <si>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</si>
  <si>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</si>
  <si>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</si>
  <si>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</si>
  <si>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</si>
  <si>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</si>
  <si>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</si>
  <si>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</si>
  <si>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</si>
  <si>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</si>
  <si>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</si>
  <si>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</si>
  <si>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</si>
  <si>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</si>
  <si>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</si>
  <si>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</si>
  <si>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</si>
  <si>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</si>
  <si>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</si>
  <si>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</si>
  <si>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</si>
  <si>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</si>
  <si>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</si>
  <si>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</si>
  <si>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</si>
  <si>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</si>
  <si>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</si>
  <si>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</si>
  <si>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</si>
  <si>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</si>
  <si>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</si>
  <si>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</si>
  <si>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</si>
  <si>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</si>
  <si>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</si>
  <si>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</si>
  <si>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</si>
  <si>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</si>
  <si>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</si>
  <si>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</si>
  <si>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</si>
  <si>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</si>
  <si>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</si>
  <si>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</si>
  <si>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</si>
  <si>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</si>
  <si>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</si>
  <si>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</si>
  <si>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</si>
  <si>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</si>
  <si>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</si>
  <si>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</si>
  <si>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</si>
  <si>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</si>
  <si>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</si>
  <si>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</si>
  <si>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</si>
  <si>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</si>
  <si>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</si>
  <si>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</si>
  <si>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</si>
  <si>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</si>
  <si>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</si>
  <si>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</si>
  <si>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</si>
  <si>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</si>
  <si>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</si>
  <si>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</si>
  <si>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</si>
  <si>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</si>
  <si>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</si>
  <si>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</si>
  <si>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</si>
  <si>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</si>
  <si>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</si>
  <si>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</si>
  <si>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</si>
  <si>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</si>
  <si>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</si>
  <si>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</si>
  <si>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</si>
  <si>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</si>
  <si>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</si>
  <si>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</si>
  <si>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</si>
  <si>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</si>
  <si>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</si>
  <si>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</si>
  <si>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</si>
  <si>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</si>
  <si>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</si>
  <si>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</si>
  <si>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</si>
  <si>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</si>
  <si>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</si>
  <si>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</si>
  <si>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</si>
  <si>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</si>
  <si>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</si>
  <si>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</si>
  <si>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</si>
  <si>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</si>
  <si>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</si>
  <si>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</si>
  <si>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</si>
  <si>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</si>
  <si>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</si>
  <si>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</si>
  <si>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</si>
  <si>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</si>
  <si>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</si>
  <si>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</si>
  <si>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</si>
  <si>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</si>
  <si>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</si>
  <si>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</si>
  <si>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</si>
  <si>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</si>
  <si>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</si>
  <si>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</si>
  <si>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</si>
  <si>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</si>
  <si>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</si>
  <si>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</si>
  <si>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</si>
  <si>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</si>
  <si>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</si>
  <si>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</si>
  <si>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</si>
  <si>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</si>
  <si>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</si>
  <si>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</si>
  <si>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</si>
  <si>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</si>
  <si>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</si>
  <si>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</si>
  <si>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</si>
  <si>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</si>
  <si>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</si>
  <si>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</si>
  <si>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</si>
  <si>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</si>
  <si>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</si>
  <si>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</si>
  <si>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</si>
  <si>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</si>
  <si>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</si>
  <si>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</si>
  <si>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</si>
  <si>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</si>
  <si>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</si>
  <si>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</si>
  <si>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</si>
  <si>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</si>
  <si>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</si>
  <si>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</si>
  <si>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</si>
  <si>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</si>
  <si>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</si>
  <si>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</si>
  <si>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</si>
  <si>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</si>
  <si>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</si>
  <si>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</si>
  <si>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</si>
  <si>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</si>
  <si>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</si>
  <si>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</si>
  <si>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</si>
  <si>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</si>
  <si>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</si>
  <si>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</si>
  <si>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</si>
  <si>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</si>
  <si>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</si>
  <si>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</si>
  <si>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</si>
  <si>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</si>
  <si>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</si>
  <si>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</si>
  <si>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</si>
  <si>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</si>
  <si>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</si>
  <si>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</si>
  <si>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</si>
  <si>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</si>
  <si>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</si>
  <si>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</si>
  <si>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</si>
  <si>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</si>
  <si>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</si>
  <si>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</si>
  <si>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</si>
  <si>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</si>
  <si>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</si>
  <si>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</si>
  <si>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</si>
  <si>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</si>
  <si>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</si>
  <si>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</si>
  <si>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</si>
  <si>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</si>
  <si>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</si>
  <si>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</si>
  <si>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</si>
  <si>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</si>
  <si>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</si>
  <si>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</si>
  <si>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</si>
  <si>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</si>
  <si>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</si>
  <si>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</si>
  <si>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</si>
  <si>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</si>
  <si>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</si>
  <si>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</si>
  <si>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</si>
  <si>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</si>
  <si>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</si>
  <si>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</si>
  <si>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</si>
  <si>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</si>
  <si>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</si>
  <si>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</si>
  <si>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</si>
  <si>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</si>
  <si>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</si>
  <si>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</si>
  <si>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</si>
  <si>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</si>
  <si>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</si>
  <si>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</si>
  <si>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</si>
  <si>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</si>
  <si>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</si>
  <si>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</si>
  <si>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</si>
  <si>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</si>
  <si>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</si>
  <si>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</si>
  <si>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</si>
  <si>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</si>
  <si>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</si>
  <si>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</si>
  <si>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</si>
  <si>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</si>
  <si>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</si>
  <si>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</si>
  <si>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</si>
  <si>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</si>
  <si>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</si>
  <si>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</si>
  <si>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</si>
  <si>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</si>
  <si>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</si>
  <si>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</si>
  <si>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</si>
  <si>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</si>
  <si>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</si>
  <si>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</si>
  <si>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</si>
  <si>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</si>
  <si>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</si>
  <si>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</si>
  <si>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</si>
  <si>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</si>
  <si>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</si>
  <si>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</si>
  <si>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</si>
  <si>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</si>
  <si>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</si>
  <si>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</si>
  <si>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</si>
  <si>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</si>
  <si>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</si>
  <si>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</si>
  <si>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</si>
  <si>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</si>
  <si>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</si>
  <si>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</si>
  <si>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</si>
  <si>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</si>
  <si>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</si>
  <si>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</si>
  <si>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</si>
  <si>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</si>
  <si>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</si>
  <si>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</si>
  <si>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</si>
  <si>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</si>
  <si>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</si>
  <si>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</si>
  <si>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</si>
  <si>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</si>
  <si>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</si>
  <si>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</si>
  <si>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</si>
  <si>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</si>
  <si>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</si>
  <si>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</si>
  <si>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</si>
  <si>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</si>
  <si>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</si>
  <si>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</si>
  <si>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</si>
  <si>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</si>
  <si>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</si>
  <si>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</si>
  <si>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</si>
  <si>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</si>
  <si>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</si>
  <si>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</si>
  <si>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</si>
  <si>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</si>
  <si>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</si>
  <si>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</si>
  <si>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</si>
  <si>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</si>
  <si>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</si>
  <si>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</si>
  <si>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</si>
  <si>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</si>
  <si>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</si>
  <si>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</si>
  <si>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</si>
  <si>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</si>
  <si>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</si>
  <si>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</si>
  <si>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</si>
  <si>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</si>
  <si>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</si>
  <si>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</si>
  <si>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</si>
  <si>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</si>
  <si>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</si>
  <si>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</si>
  <si>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</si>
  <si>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</si>
  <si>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</si>
  <si>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</si>
  <si>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</si>
  <si>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</si>
  <si>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</si>
  <si>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</si>
  <si>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</si>
  <si>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</si>
  <si>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</si>
  <si>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</si>
  <si>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</si>
  <si>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</si>
  <si>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</si>
  <si>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</si>
  <si>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</si>
  <si>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</si>
  <si>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</si>
  <si>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</si>
  <si>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</si>
  <si>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</si>
  <si>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</si>
  <si>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</si>
  <si>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</si>
  <si>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</si>
  <si>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</si>
  <si>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</si>
  <si>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</si>
  <si>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</si>
  <si>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</si>
  <si>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</si>
  <si>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</si>
  <si>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</si>
  <si>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</si>
  <si>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</si>
  <si>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</si>
  <si>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</si>
  <si>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</si>
  <si>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</si>
  <si>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</si>
  <si>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</si>
  <si>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</si>
  <si>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</si>
  <si>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</si>
  <si>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</si>
  <si>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</si>
  <si>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</si>
  <si>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</si>
  <si>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</si>
  <si>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</si>
  <si>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</si>
  <si>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</si>
  <si>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</si>
  <si>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</si>
  <si>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</si>
  <si>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</si>
  <si>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</si>
  <si>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</si>
  <si>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</si>
  <si>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</si>
  <si>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</si>
  <si>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</si>
  <si>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</si>
  <si>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</si>
  <si>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</si>
  <si>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</si>
  <si>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</si>
  <si>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</si>
  <si>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</si>
  <si>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</si>
  <si>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</si>
  <si>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</si>
  <si>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</si>
  <si>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</si>
  <si>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</si>
  <si>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</si>
  <si>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</si>
  <si>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</si>
  <si>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</si>
  <si>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</si>
  <si>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</si>
  <si>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</si>
  <si>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</si>
  <si>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</si>
  <si>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</si>
  <si>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</si>
  <si>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</si>
  <si>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</si>
  <si>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</si>
  <si>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</si>
  <si>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</si>
  <si>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</si>
  <si>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</si>
  <si>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</si>
  <si>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</si>
  <si>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</si>
  <si>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</si>
  <si>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</si>
  <si>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</si>
  <si>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</si>
  <si>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</si>
  <si>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</si>
  <si>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</si>
  <si>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</si>
  <si>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</si>
  <si>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</si>
  <si>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</si>
  <si>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</si>
  <si>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</si>
  <si>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</si>
  <si>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</si>
  <si>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</si>
  <si>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</si>
  <si>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</si>
  <si>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</si>
  <si>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</si>
  <si>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</si>
  <si>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</si>
  <si>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</si>
  <si>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</si>
  <si>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</si>
  <si>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</si>
  <si>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</si>
  <si>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</si>
  <si>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</si>
  <si>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</si>
  <si>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</si>
  <si>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</si>
  <si>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</si>
  <si>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</si>
  <si>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</si>
  <si>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</si>
  <si>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</si>
  <si>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</si>
  <si>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</si>
  <si>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</si>
  <si>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</si>
  <si>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</si>
  <si>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</si>
  <si>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</si>
  <si>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</si>
  <si>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</si>
  <si>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</si>
  <si>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</si>
  <si>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</si>
  <si>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</si>
  <si>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</si>
  <si>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</si>
  <si>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</si>
  <si>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</si>
  <si>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</si>
  <si>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</si>
  <si>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</si>
  <si>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</si>
  <si>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</si>
  <si>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</si>
  <si>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</si>
  <si>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</si>
  <si>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</si>
  <si>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</si>
  <si>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</si>
  <si>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</si>
  <si>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</si>
  <si>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</si>
  <si>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</si>
  <si>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</si>
  <si>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</si>
  <si>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</si>
  <si>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</si>
  <si>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</si>
  <si>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</si>
  <si>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</si>
  <si>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</si>
  <si>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</si>
  <si>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</si>
  <si>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</si>
  <si>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</si>
  <si>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</si>
  <si>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</si>
  <si>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</si>
  <si>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</si>
  <si>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</si>
  <si>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</si>
  <si>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</si>
  <si>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</si>
  <si>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</si>
  <si>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</si>
  <si>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</si>
  <si>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</si>
  <si>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</si>
  <si>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</si>
  <si>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</si>
  <si>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</si>
  <si>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</si>
  <si>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</si>
  <si>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</si>
  <si>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</si>
  <si>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</si>
  <si>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</si>
  <si>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</si>
  <si>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</si>
  <si>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</si>
  <si>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</si>
  <si>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</si>
  <si>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</si>
  <si>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</si>
  <si>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</si>
  <si>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</si>
  <si>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</si>
  <si>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</si>
  <si>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</si>
  <si>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</si>
  <si>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</si>
  <si>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</si>
  <si>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</si>
  <si>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</si>
  <si>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</si>
  <si>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</si>
  <si>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</si>
  <si>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</si>
  <si>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</si>
  <si>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</si>
  <si>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</si>
  <si>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</si>
  <si>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</si>
  <si>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</si>
  <si>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</si>
  <si>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</si>
  <si>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</si>
  <si>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</si>
  <si>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</si>
  <si>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</si>
  <si>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</si>
  <si>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</si>
  <si>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</si>
  <si>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</si>
  <si>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</si>
  <si>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</si>
  <si>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</si>
  <si>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</si>
  <si>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</si>
  <si>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</si>
  <si>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</si>
  <si>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</si>
  <si>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</si>
  <si>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</si>
  <si>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</si>
  <si>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</si>
  <si>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</si>
  <si>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</si>
  <si>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</si>
  <si>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</si>
  <si>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</si>
  <si>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</si>
  <si>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</si>
  <si>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</si>
  <si>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</si>
  <si>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</si>
  <si>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</si>
  <si>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</si>
  <si>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</si>
  <si>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</si>
  <si>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</si>
  <si>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</si>
  <si>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</si>
  <si>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</si>
  <si>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</si>
  <si>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</si>
  <si>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</si>
  <si>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</si>
  <si>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</si>
  <si>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</si>
  <si>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</si>
  <si>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</si>
  <si>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</si>
  <si>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</si>
  <si>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</si>
  <si>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</si>
  <si>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</si>
  <si>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</si>
  <si>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</si>
  <si>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</si>
  <si>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</si>
  <si>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</si>
  <si>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</si>
  <si>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</si>
  <si>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</si>
  <si>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</si>
  <si>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</si>
  <si>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</si>
  <si>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</si>
  <si>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</si>
  <si>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</si>
  <si>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</si>
  <si>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</si>
  <si>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</si>
  <si>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</si>
  <si>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</si>
  <si>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</si>
  <si>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</si>
  <si>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</si>
  <si>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</si>
  <si>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</si>
  <si>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</si>
  <si>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</si>
  <si>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</si>
  <si>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</si>
  <si>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</si>
  <si>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</si>
  <si>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</si>
  <si>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</si>
  <si>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</si>
  <si>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</si>
  <si>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</si>
  <si>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</si>
  <si>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</si>
  <si>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</si>
  <si>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</si>
  <si>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</si>
  <si>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</si>
  <si>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</si>
  <si>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</si>
  <si>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</si>
  <si>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</si>
  <si>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</si>
  <si>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</si>
  <si>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</si>
  <si>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</si>
  <si>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</si>
  <si>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</si>
  <si>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</si>
  <si>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</si>
  <si>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</si>
  <si>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</si>
  <si>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</si>
  <si>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</si>
  <si>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</si>
  <si>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</si>
  <si>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</si>
  <si>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</si>
  <si>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</si>
  <si>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</si>
  <si>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</si>
  <si>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</si>
  <si>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</si>
  <si>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</si>
  <si>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</si>
  <si>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</si>
  <si>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</si>
  <si>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</si>
  <si>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</si>
  <si>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</si>
  <si>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</si>
  <si>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</si>
  <si>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</si>
  <si>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</si>
  <si>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</si>
  <si>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</si>
  <si>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</si>
  <si>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</si>
  <si>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</si>
  <si>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</si>
  <si>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</si>
  <si>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</si>
  <si>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</si>
  <si>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</si>
  <si>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</si>
  <si>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</si>
  <si>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</si>
  <si>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</si>
  <si>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</si>
  <si>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</si>
  <si>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</si>
  <si>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</si>
  <si>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</si>
  <si>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</si>
  <si>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</si>
  <si>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</si>
  <si>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</si>
  <si>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</si>
  <si>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</si>
  <si>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</si>
  <si>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</si>
  <si>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</si>
  <si>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</si>
  <si>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</si>
  <si>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</si>
  <si>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</si>
  <si>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</si>
  <si>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</si>
  <si>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</si>
  <si>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</si>
  <si>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</si>
  <si>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</si>
  <si>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</si>
  <si>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</si>
  <si>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</si>
  <si>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</si>
  <si>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</si>
  <si>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</si>
  <si>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</si>
  <si>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</si>
  <si>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</si>
  <si>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</si>
  <si>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</si>
  <si>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</si>
  <si>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</si>
  <si>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</si>
  <si>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</si>
  <si>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</si>
  <si>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</si>
  <si>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</si>
  <si>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</si>
  <si>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</si>
  <si>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</si>
  <si>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</si>
  <si>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</si>
  <si>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</si>
  <si>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</si>
  <si>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</si>
  <si>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</si>
  <si>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</si>
  <si>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</si>
  <si>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</si>
  <si>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</si>
  <si>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</si>
  <si>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</si>
  <si>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</si>
  <si>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</si>
  <si>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</si>
  <si>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</si>
  <si>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</si>
  <si>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</si>
  <si>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</si>
  <si>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</si>
  <si>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</si>
  <si>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</si>
  <si>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</si>
  <si>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</si>
  <si>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</si>
  <si>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</si>
  <si>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</si>
  <si>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</si>
  <si>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</si>
  <si>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</si>
  <si>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</si>
  <si>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</si>
  <si>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</si>
  <si>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</si>
  <si>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</si>
  <si>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</si>
  <si>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</si>
  <si>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</si>
  <si>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</si>
  <si>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</si>
  <si>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</si>
  <si>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</si>
  <si>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</si>
  <si>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</si>
  <si>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</si>
  <si>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</si>
  <si>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</si>
  <si>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</si>
  <si>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</si>
  <si>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</si>
  <si>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</si>
  <si>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</si>
  <si>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</si>
  <si>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</si>
  <si>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</si>
  <si>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</si>
  <si>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</si>
  <si>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</si>
  <si>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</si>
  <si>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</si>
  <si>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</si>
  <si>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</si>
  <si>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</si>
  <si>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</si>
  <si>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</si>
  <si>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</si>
  <si>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</si>
  <si>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</si>
  <si>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</si>
  <si>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</si>
  <si>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</si>
  <si>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</si>
  <si>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</si>
  <si>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</si>
  <si>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</si>
  <si>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</si>
  <si>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</si>
  <si>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</si>
  <si>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</si>
  <si>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</si>
  <si>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</si>
  <si>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</si>
  <si>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</si>
  <si>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</si>
  <si>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</si>
  <si>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</si>
  <si>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</si>
  <si>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</si>
  <si>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</si>
  <si>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</si>
  <si>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</si>
  <si>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</si>
  <si>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</si>
  <si>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</si>
  <si>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</si>
  <si>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</si>
  <si>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</si>
  <si>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</si>
  <si>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</si>
  <si>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</si>
  <si>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</si>
  <si>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</si>
  <si>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</si>
  <si>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</si>
  <si>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</si>
  <si>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</si>
  <si>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</si>
  <si>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</si>
  <si>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</si>
  <si>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</si>
  <si>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</si>
  <si>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</si>
  <si>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</si>
  <si>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</si>
  <si>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</si>
  <si>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</si>
  <si>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</si>
  <si>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</si>
  <si>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</si>
  <si>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</si>
  <si>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</si>
  <si>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</si>
  <si>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</si>
  <si>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</si>
  <si>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</si>
  <si>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</si>
  <si>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</si>
  <si>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</si>
  <si>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</si>
  <si>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</si>
  <si>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</si>
  <si>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</si>
  <si>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</si>
  <si>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</si>
  <si>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</si>
  <si>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</si>
  <si>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</si>
  <si>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</si>
  <si>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</si>
  <si>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</si>
  <si>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</si>
  <si>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</si>
  <si>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</si>
  <si>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</si>
  <si>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</si>
  <si>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</si>
  <si>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</si>
  <si>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</si>
  <si>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</si>
  <si>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</si>
  <si>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</si>
  <si>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</si>
  <si>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</si>
  <si>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</si>
  <si>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</si>
  <si>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</si>
  <si>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</si>
  <si>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</si>
  <si>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</si>
  <si>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</si>
  <si>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</si>
  <si>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</si>
  <si>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</si>
  <si>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</si>
  <si>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</si>
  <si>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</si>
  <si>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</si>
  <si>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</si>
  <si>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</si>
  <si>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</si>
  <si>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</si>
  <si>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</si>
  <si>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</si>
  <si>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</si>
  <si>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</si>
  <si>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</si>
  <si>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</si>
  <si>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</si>
  <si>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</si>
  <si>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</si>
  <si>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</si>
  <si>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</si>
  <si>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</si>
  <si>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</si>
  <si>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</si>
  <si>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</si>
  <si>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</si>
  <si>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</si>
  <si>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</si>
  <si>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</si>
  <si>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</si>
  <si>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</si>
  <si>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</si>
  <si>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</si>
  <si>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</si>
  <si>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</si>
  <si>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</si>
  <si>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</si>
  <si>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</si>
  <si>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</si>
  <si>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</si>
  <si>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</si>
  <si>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</si>
  <si>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</si>
  <si>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</si>
  <si>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</si>
  <si>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</si>
  <si>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</si>
  <si>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</si>
  <si>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</si>
  <si>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</si>
  <si>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</si>
  <si>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</si>
  <si>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</si>
  <si>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</si>
  <si>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</si>
  <si>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</si>
  <si>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</si>
  <si>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</si>
  <si>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</si>
  <si>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</si>
  <si>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</si>
  <si>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</si>
  <si>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</si>
  <si>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</si>
  <si>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</si>
  <si>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</si>
  <si>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</si>
  <si>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</si>
  <si>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</si>
  <si>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</si>
  <si>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</si>
  <si>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</si>
  <si>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</si>
  <si>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</si>
  <si>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</si>
  <si>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</si>
  <si>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</si>
  <si>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</si>
  <si>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</si>
  <si>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</si>
  <si>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</si>
  <si>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</si>
  <si>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</si>
  <si>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</si>
  <si>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</si>
  <si>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</si>
  <si>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</si>
  <si>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</si>
  <si>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</si>
  <si>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</si>
  <si>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</si>
  <si>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</si>
  <si>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</si>
  <si>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</si>
  <si>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</si>
  <si>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</si>
  <si>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</si>
  <si>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</si>
  <si>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</si>
  <si>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</si>
  <si>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</si>
  <si>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</si>
  <si>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</si>
  <si>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</si>
  <si>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</si>
  <si>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</si>
  <si>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</si>
  <si>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</si>
  <si>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</si>
  <si>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</si>
  <si>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</si>
  <si>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</si>
  <si>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</si>
  <si>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</si>
  <si>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</si>
  <si>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</si>
  <si>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</si>
  <si>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</si>
  <si>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</si>
  <si>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</si>
  <si>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</si>
  <si>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</si>
  <si>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</si>
  <si>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</si>
  <si>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</si>
  <si>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</si>
  <si>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</si>
  <si>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</si>
  <si>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</si>
  <si>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</si>
  <si>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</si>
  <si>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</si>
  <si>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</si>
  <si>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</si>
  <si>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</si>
  <si>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</si>
  <si>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</si>
  <si>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</si>
  <si>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</si>
  <si>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</si>
  <si>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</si>
  <si>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</si>
  <si>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</si>
  <si>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</si>
  <si>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</si>
  <si>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</si>
  <si>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</si>
  <si>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</si>
  <si>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</si>
  <si>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</si>
  <si>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</si>
  <si>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</si>
  <si>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</si>
  <si>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</si>
  <si>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</si>
  <si>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</si>
  <si>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</si>
  <si>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</si>
  <si>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</si>
  <si>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</si>
  <si>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</si>
  <si>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</si>
  <si>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</si>
  <si>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</si>
  <si>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</si>
  <si>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</si>
  <si>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</si>
  <si>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</si>
  <si>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</si>
  <si>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</si>
  <si>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</si>
  <si>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</si>
  <si>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</si>
  <si>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</si>
  <si>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</si>
  <si>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</si>
  <si>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</si>
  <si>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</si>
  <si>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</si>
  <si>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</si>
  <si>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</si>
  <si>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</si>
  <si>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</si>
  <si>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</si>
  <si>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</si>
  <si>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</si>
  <si>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</si>
  <si>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</si>
  <si>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</si>
  <si>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</si>
  <si>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</si>
  <si>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</si>
  <si>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</si>
  <si>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</si>
  <si>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</si>
  <si>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</si>
  <si>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</si>
  <si>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</si>
  <si>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</si>
  <si>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</si>
  <si>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</si>
  <si>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</si>
  <si>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</si>
  <si>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</si>
  <si>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</si>
  <si>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</si>
  <si>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</si>
  <si>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</si>
  <si>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</si>
  <si>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</si>
  <si>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</si>
  <si>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</si>
  <si>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</si>
  <si>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</si>
  <si>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</si>
  <si>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</si>
  <si>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</si>
  <si>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</si>
  <si>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</si>
  <si>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</si>
  <si>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</si>
  <si>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</si>
  <si>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</si>
  <si>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</si>
  <si>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</si>
  <si>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</si>
  <si>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</si>
  <si>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</si>
  <si>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</si>
  <si>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</si>
  <si>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</si>
  <si>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</si>
  <si>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</si>
  <si>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</si>
  <si>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</si>
  <si>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</si>
  <si>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</si>
  <si>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</si>
  <si>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</si>
  <si>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</si>
  <si>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</si>
  <si>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</si>
  <si>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</si>
  <si>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</si>
  <si>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</si>
  <si>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</si>
  <si>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</si>
  <si>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</si>
  <si>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</si>
  <si>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</si>
  <si>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</si>
  <si>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</si>
  <si>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</si>
  <si>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</si>
  <si>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</si>
  <si>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</si>
  <si>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</si>
  <si>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</si>
  <si>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</si>
  <si>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</si>
  <si>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</si>
  <si>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</si>
  <si>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</si>
  <si>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</si>
  <si>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</si>
  <si>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</si>
  <si>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</si>
  <si>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</si>
  <si>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</si>
  <si>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</si>
  <si>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</si>
  <si>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</si>
  <si>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</si>
  <si>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</si>
  <si>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</si>
  <si>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</si>
  <si>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</si>
  <si>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</si>
  <si>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</si>
  <si>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</si>
  <si>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</si>
  <si>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</si>
  <si>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</si>
  <si>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</si>
  <si>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</si>
  <si>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</si>
  <si>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</si>
  <si>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</si>
  <si>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</si>
  <si>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</si>
  <si>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</si>
  <si>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</si>
  <si>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</si>
  <si>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</si>
  <si>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</si>
  <si>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</si>
  <si>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</si>
  <si>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</si>
  <si>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</si>
  <si>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</si>
  <si>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</si>
  <si>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</si>
  <si>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</si>
  <si>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</si>
  <si>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</si>
  <si>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</si>
  <si>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</si>
  <si>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</si>
  <si>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</si>
  <si>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</si>
  <si>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</si>
  <si>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</si>
  <si>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</si>
  <si>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</si>
  <si>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</si>
  <si>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</si>
  <si>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</si>
  <si>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</si>
  <si>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</si>
  <si>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</si>
  <si>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</si>
  <si>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</si>
  <si>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</si>
  <si>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</si>
  <si>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</si>
  <si>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</si>
  <si>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</si>
  <si>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</si>
  <si>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</si>
  <si>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</si>
  <si>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</si>
  <si>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</si>
  <si>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</si>
  <si>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</si>
  <si>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</si>
  <si>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</si>
  <si>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</si>
  <si>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</si>
  <si>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</si>
  <si>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</si>
  <si>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</si>
  <si>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</si>
  <si>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</si>
  <si>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</si>
  <si>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</si>
  <si>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</si>
  <si>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</si>
  <si>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</si>
  <si>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</si>
  <si>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</si>
  <si>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</si>
  <si>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</si>
  <si>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</si>
  <si>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</si>
  <si>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</si>
  <si>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</si>
  <si>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</si>
  <si>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</si>
  <si>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</si>
  <si>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</si>
  <si>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</si>
  <si>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</si>
  <si>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</si>
  <si>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</si>
  <si>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</si>
  <si>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</si>
  <si>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</si>
  <si>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</si>
  <si>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</si>
  <si>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</si>
  <si>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</si>
  <si>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</si>
  <si>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</si>
  <si>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</si>
  <si>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</si>
  <si>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</si>
  <si>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</si>
  <si>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</si>
  <si>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</si>
  <si>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</si>
  <si>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</si>
  <si>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</si>
  <si>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</si>
  <si>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</si>
  <si>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</si>
  <si>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</si>
  <si>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</si>
  <si>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</si>
  <si>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</si>
  <si>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</si>
  <si>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</si>
  <si>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</si>
  <si>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</si>
  <si>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</si>
  <si>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</si>
  <si>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</si>
  <si>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</si>
  <si>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</si>
  <si>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</si>
  <si>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</si>
  <si>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</si>
  <si>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</si>
  <si>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</si>
  <si>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</si>
  <si>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</si>
  <si>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</si>
  <si>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</si>
  <si>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</si>
  <si>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</si>
  <si>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</si>
  <si>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</si>
  <si>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</si>
  <si>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</si>
  <si>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</si>
  <si>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</si>
  <si>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</si>
  <si>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</si>
  <si>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</si>
  <si>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</si>
  <si>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</si>
  <si>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</si>
  <si>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</si>
  <si>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</si>
  <si>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</si>
  <si>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</si>
  <si>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</si>
  <si>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</si>
  <si>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</si>
  <si>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</si>
  <si>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</si>
  <si>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</si>
  <si>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</si>
  <si>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</si>
  <si>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</si>
  <si>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</si>
  <si>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</si>
  <si>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</si>
  <si>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</si>
  <si>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</si>
  <si>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</si>
  <si>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</si>
  <si>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</si>
  <si>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</si>
  <si>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</si>
  <si>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</si>
  <si>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</si>
  <si>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</si>
  <si>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</si>
  <si>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</si>
  <si>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</si>
  <si>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</si>
  <si>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</si>
  <si>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</si>
  <si>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</si>
  <si>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</si>
  <si>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</si>
  <si>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</si>
  <si>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</si>
  <si>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</si>
  <si>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</si>
  <si>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</si>
  <si>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</si>
  <si>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</si>
  <si>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</si>
  <si>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</si>
  <si>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</si>
  <si>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</si>
  <si>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</si>
  <si>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</si>
  <si>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</si>
  <si>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</si>
  <si>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</si>
  <si>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</si>
  <si>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</si>
  <si>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</si>
  <si>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</si>
  <si>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</si>
  <si>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</si>
  <si>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</si>
  <si>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</si>
  <si>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</si>
  <si>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</si>
  <si>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</si>
  <si>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</si>
  <si>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</si>
  <si>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</si>
  <si>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</si>
  <si>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</si>
  <si>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</si>
  <si>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</si>
  <si>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</si>
  <si>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</si>
  <si>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</si>
  <si>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</si>
  <si>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</si>
  <si>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</si>
  <si>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</si>
  <si>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</si>
  <si>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</si>
  <si>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</si>
  <si>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</si>
  <si>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</si>
  <si>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</si>
  <si>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</si>
  <si>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</si>
  <si>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</si>
  <si>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</si>
  <si>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</si>
  <si>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</si>
  <si>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</si>
  <si>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</si>
  <si>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</si>
  <si>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</si>
  <si>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</si>
  <si>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</si>
  <si>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</si>
  <si>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</si>
  <si>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</si>
  <si>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</si>
  <si>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</si>
  <si>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</si>
  <si>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</si>
  <si>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</si>
  <si>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</si>
  <si>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</si>
  <si>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</si>
  <si>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</si>
  <si>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</si>
  <si>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</si>
  <si>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</si>
  <si>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</si>
  <si>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</si>
  <si>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</si>
  <si>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</si>
  <si>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</si>
  <si>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</si>
  <si>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</si>
  <si>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</si>
  <si>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</si>
  <si>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</si>
  <si>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</si>
  <si>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</si>
  <si>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</si>
  <si>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</si>
  <si>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</si>
  <si>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</si>
  <si>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</si>
  <si>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</si>
  <si>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</si>
  <si>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</si>
  <si>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</si>
  <si>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</si>
  <si>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</si>
  <si>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</si>
  <si>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</si>
  <si>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</si>
  <si>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</si>
  <si>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</si>
  <si>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</si>
  <si>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</si>
  <si>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</si>
  <si>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</si>
  <si>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</si>
  <si>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</si>
  <si>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</si>
  <si>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</si>
  <si>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</si>
  <si>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</si>
  <si>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</si>
  <si>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</si>
  <si>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</si>
  <si>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</si>
  <si>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</si>
  <si>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</si>
  <si>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</si>
  <si>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</si>
  <si>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</si>
  <si>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</si>
  <si>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</si>
  <si>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</si>
  <si>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</si>
  <si>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</si>
  <si>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</si>
  <si>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</si>
  <si>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</si>
  <si>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</si>
  <si>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</si>
  <si>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</si>
  <si>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</si>
  <si>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</si>
  <si>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</si>
  <si>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</si>
  <si>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</si>
  <si>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</si>
  <si>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</si>
  <si>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</si>
  <si>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</si>
  <si>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</si>
  <si>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</si>
  <si>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</si>
  <si>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</si>
  <si>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</si>
  <si>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</si>
  <si>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</si>
  <si>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</si>
  <si>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</si>
  <si>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</si>
  <si>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</si>
  <si>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</si>
  <si>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</si>
  <si>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</si>
  <si>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</si>
  <si>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</si>
  <si>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</si>
  <si>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</si>
  <si>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</si>
  <si>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</si>
  <si>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</si>
  <si>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</si>
  <si>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</si>
  <si>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</si>
  <si>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</si>
  <si>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</si>
  <si>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</si>
  <si>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</si>
  <si>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</si>
  <si>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</si>
  <si>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</si>
  <si>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</si>
  <si>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</si>
  <si>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</si>
  <si>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</si>
  <si>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</si>
  <si>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</si>
  <si>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</si>
  <si>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</si>
  <si>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</si>
  <si>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</si>
  <si>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</si>
  <si>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</si>
  <si>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</si>
  <si>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</si>
  <si>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</si>
  <si>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</si>
  <si>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</si>
  <si>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</si>
  <si>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</si>
  <si>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</si>
  <si>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</si>
  <si>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</si>
  <si>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</si>
  <si>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</si>
  <si>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</si>
  <si>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</si>
  <si>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</si>
  <si>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</si>
  <si>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</si>
  <si>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</si>
  <si>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</si>
  <si>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</si>
  <si>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</si>
  <si>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</si>
  <si>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</si>
  <si>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</si>
  <si>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</si>
  <si>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</si>
  <si>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</si>
  <si>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</si>
  <si>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</si>
  <si>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</si>
  <si>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</si>
  <si>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</si>
  <si>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</si>
  <si>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</si>
  <si>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</si>
  <si>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</si>
  <si>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</si>
  <si>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</si>
  <si>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</si>
  <si>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</si>
  <si>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</si>
  <si>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</si>
  <si>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</si>
  <si>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</si>
  <si>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</si>
  <si>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</si>
  <si>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</si>
  <si>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</si>
  <si>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</si>
  <si>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</si>
  <si>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</si>
  <si>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</si>
  <si>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</si>
  <si>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</si>
  <si>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</si>
  <si>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</si>
  <si>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</si>
  <si>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</si>
  <si>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</si>
  <si>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</si>
  <si>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</si>
  <si>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</si>
  <si>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</si>
  <si>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</si>
  <si>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</si>
  <si>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</si>
  <si>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</si>
  <si>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</si>
  <si>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</si>
  <si>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</si>
  <si>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</si>
  <si>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</si>
  <si>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</si>
  <si>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</si>
  <si>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</si>
  <si>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</si>
  <si>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</si>
  <si>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</si>
  <si>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</si>
  <si>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</si>
  <si>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</si>
  <si>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</si>
  <si>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</si>
  <si>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</si>
  <si>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</si>
  <si>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</si>
  <si>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</si>
  <si>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</si>
  <si>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</si>
  <si>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</si>
  <si>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</si>
  <si>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</si>
  <si>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</si>
  <si>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</si>
  <si>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</si>
  <si>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</si>
  <si>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</si>
  <si>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</si>
  <si>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</si>
  <si>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</si>
  <si>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</si>
  <si>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</si>
  <si>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</si>
  <si>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</si>
  <si>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</si>
  <si>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</si>
  <si>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</si>
  <si>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</si>
  <si>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</si>
  <si>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</si>
  <si>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</si>
  <si>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</si>
  <si>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</si>
  <si>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</si>
  <si>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</si>
  <si>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</si>
  <si>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</si>
  <si>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</si>
  <si>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</si>
  <si>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</si>
  <si>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</si>
  <si>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</si>
  <si>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</si>
  <si>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</si>
  <si>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</si>
  <si>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</si>
  <si>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</si>
  <si>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</si>
  <si>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</si>
  <si>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</si>
  <si>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</si>
  <si>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</si>
  <si>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</si>
  <si>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</si>
  <si>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</si>
  <si>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</si>
  <si>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</si>
  <si>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</si>
  <si>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</si>
  <si>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</si>
  <si>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</si>
  <si>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</si>
  <si>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</si>
  <si>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</si>
  <si>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</si>
  <si>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</si>
  <si>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</si>
  <si>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</si>
  <si>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</si>
  <si>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</si>
  <si>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</si>
  <si>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</si>
  <si>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</si>
  <si>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</si>
  <si>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</si>
  <si>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</si>
  <si>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</si>
  <si>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</si>
  <si>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</si>
  <si>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</si>
  <si>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</si>
  <si>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</si>
  <si>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</si>
  <si>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</si>
  <si>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</si>
  <si>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</si>
  <si>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</si>
  <si>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</si>
  <si>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</si>
  <si>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</si>
  <si>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</si>
  <si>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</si>
  <si>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</si>
  <si>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</si>
  <si>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</si>
  <si>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</si>
  <si>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</si>
  <si>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</si>
  <si>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</si>
  <si>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</si>
  <si>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</si>
  <si>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</si>
  <si>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</si>
  <si>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</si>
  <si>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</si>
  <si>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</si>
  <si>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</si>
  <si>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</si>
  <si>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</si>
  <si>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</si>
  <si>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</si>
  <si>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</si>
  <si>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</si>
  <si>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</si>
  <si>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</si>
  <si>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</si>
  <si>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</si>
  <si>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</si>
  <si>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</si>
  <si>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</si>
  <si>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</si>
  <si>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</si>
  <si>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</si>
  <si>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</si>
  <si>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</si>
  <si>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</si>
  <si>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</si>
  <si>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</si>
  <si>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</si>
  <si>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</si>
  <si>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</si>
  <si>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</si>
  <si>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</si>
  <si>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</si>
  <si>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</si>
  <si>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</si>
  <si>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</si>
  <si>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</si>
  <si>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</si>
  <si>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</si>
  <si>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</si>
  <si>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</si>
  <si>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</si>
  <si>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</si>
  <si>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</si>
  <si>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</si>
  <si>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</si>
  <si>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</si>
  <si>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</si>
  <si>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</si>
  <si>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</si>
  <si>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</si>
  <si>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</si>
  <si>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</si>
  <si>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</si>
  <si>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</si>
  <si>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</si>
  <si>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</si>
  <si>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</si>
  <si>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</si>
  <si>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</si>
  <si>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</si>
  <si>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</si>
  <si>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</si>
  <si>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</si>
  <si>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</si>
  <si>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</si>
  <si>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</si>
  <si>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</si>
  <si>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</si>
  <si>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</si>
  <si>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</si>
  <si>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</si>
  <si>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</si>
  <si>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</si>
  <si>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</si>
  <si>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</si>
  <si>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</si>
  <si>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</si>
  <si>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</si>
  <si>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</si>
  <si>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</si>
  <si>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</si>
  <si>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</si>
  <si>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</si>
  <si>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</si>
  <si>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</si>
  <si>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</si>
  <si>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</si>
  <si>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</si>
  <si>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</si>
  <si>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</si>
  <si>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</si>
  <si>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</si>
  <si>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</si>
  <si>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</si>
  <si>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</si>
  <si>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</si>
  <si>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</si>
  <si>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</si>
  <si>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</si>
  <si>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</si>
  <si>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</si>
  <si>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</si>
  <si>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</si>
  <si>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</si>
  <si>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</si>
  <si>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</si>
  <si>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</si>
  <si>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</si>
  <si>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</si>
  <si>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</si>
  <si>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</si>
  <si>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</si>
  <si>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</si>
  <si>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</si>
  <si>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</si>
  <si>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</si>
  <si>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</si>
  <si>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</si>
  <si>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</si>
  <si>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</si>
  <si>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</si>
  <si>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</si>
  <si>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</si>
  <si>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</si>
  <si>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</si>
  <si>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</si>
  <si>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</si>
  <si>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</si>
  <si>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</si>
  <si>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</si>
  <si>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</si>
  <si>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</si>
  <si>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</si>
  <si>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</si>
  <si>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</si>
  <si>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</si>
  <si>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</si>
  <si>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</si>
  <si>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</si>
  <si>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</si>
  <si>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</si>
  <si>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</si>
  <si>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</si>
  <si>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</si>
  <si>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</si>
  <si>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</si>
  <si>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</si>
  <si>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</si>
  <si>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</si>
  <si>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</si>
  <si>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</si>
  <si>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</si>
  <si>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</si>
  <si>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</si>
  <si>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</si>
  <si>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</si>
  <si>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</si>
  <si>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</si>
  <si>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</si>
  <si>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</si>
  <si>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</si>
  <si>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</si>
  <si>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</si>
  <si>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</si>
  <si>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</si>
  <si>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</si>
  <si>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</si>
  <si>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</si>
  <si>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</si>
  <si>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</si>
  <si>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</si>
  <si>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</si>
  <si>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</si>
  <si>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</si>
  <si>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</si>
  <si>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</si>
  <si>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</si>
  <si>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</si>
  <si>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</si>
  <si>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</si>
  <si>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</si>
  <si>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</si>
  <si>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</si>
  <si>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</si>
  <si>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</si>
  <si>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</si>
  <si>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</si>
  <si>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</si>
  <si>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</si>
  <si>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</si>
  <si>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</si>
  <si>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</si>
  <si>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</si>
  <si>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</si>
  <si>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</si>
  <si>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</si>
  <si>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</si>
  <si>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</si>
  <si>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</si>
  <si>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</si>
  <si>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</si>
  <si>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</si>
  <si>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</si>
  <si>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</si>
  <si>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</si>
  <si>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</si>
  <si>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</si>
  <si>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</si>
  <si>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</si>
  <si>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</si>
  <si>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</si>
  <si>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</si>
  <si>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</si>
  <si>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</si>
  <si>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</si>
  <si>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</si>
  <si>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</si>
  <si>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</si>
  <si>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</si>
  <si>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</si>
  <si>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</si>
  <si>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</si>
  <si>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</si>
  <si>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</si>
  <si>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</si>
  <si>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</si>
  <si>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</si>
  <si>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</si>
  <si>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</si>
  <si>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</si>
  <si>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</si>
  <si>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</si>
  <si>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</si>
  <si>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</si>
  <si>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</si>
  <si>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</si>
  <si>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</si>
  <si>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</si>
  <si>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</si>
  <si>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</si>
  <si>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</si>
  <si>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</si>
  <si>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</si>
  <si>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</si>
  <si>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</si>
  <si>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</si>
  <si>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</si>
  <si>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</si>
  <si>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</si>
  <si>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</si>
  <si>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</si>
  <si>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</si>
  <si>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</si>
  <si>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</si>
  <si>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</si>
  <si>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</si>
  <si>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</si>
  <si>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</si>
  <si>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</si>
  <si>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</si>
  <si>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</si>
  <si>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</si>
  <si>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</si>
  <si>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</si>
  <si>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</si>
  <si>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</si>
  <si>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</si>
  <si>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</si>
  <si>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</si>
  <si>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</si>
  <si>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</si>
  <si>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</si>
  <si>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</si>
  <si>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</si>
  <si>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</si>
  <si>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</si>
  <si>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</si>
  <si>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</si>
  <si>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</si>
  <si>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</si>
  <si>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</si>
  <si>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</si>
  <si>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</si>
  <si>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</si>
  <si>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</si>
  <si>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</si>
  <si>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</si>
  <si>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</si>
  <si>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</si>
  <si>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</si>
  <si>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</si>
  <si>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</si>
  <si>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</si>
  <si>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</si>
  <si>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</si>
  <si>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</si>
  <si>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</si>
  <si>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</si>
  <si>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</si>
  <si>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</si>
  <si>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</si>
  <si>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</si>
  <si>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</si>
  <si>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</si>
  <si>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</si>
  <si>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</si>
  <si>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</si>
  <si>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</si>
  <si>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</si>
  <si>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</si>
  <si>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</si>
  <si>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</si>
  <si>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</si>
  <si>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</si>
  <si>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</si>
  <si>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</si>
  <si>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</si>
  <si>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</si>
  <si>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</si>
  <si>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</si>
  <si>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</si>
  <si>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</si>
  <si>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</si>
  <si>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</si>
  <si>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</si>
  <si>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</si>
  <si>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</si>
  <si>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</si>
  <si>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</si>
  <si>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</si>
  <si>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</si>
  <si>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</si>
  <si>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</si>
  <si>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</si>
  <si>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</si>
  <si>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</si>
  <si>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</si>
  <si>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</si>
  <si>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</si>
  <si>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</si>
  <si>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</si>
  <si>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</si>
  <si>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</si>
  <si>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</si>
  <si>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</si>
  <si>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</si>
  <si>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</si>
  <si>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</si>
  <si>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</si>
  <si>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</si>
  <si>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</si>
  <si>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</si>
  <si>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</si>
  <si>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</si>
  <si>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</si>
  <si>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</si>
  <si>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</si>
  <si>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</si>
  <si>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</si>
  <si>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</si>
  <si>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</si>
  <si>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</si>
  <si>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</si>
  <si>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</si>
  <si>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</si>
  <si>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</si>
  <si>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</si>
  <si>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</si>
  <si>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</si>
  <si>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</si>
  <si>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</si>
  <si>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</si>
  <si>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</si>
  <si>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</si>
  <si>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</si>
  <si>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</si>
  <si>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</si>
  <si>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</si>
  <si>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</si>
  <si>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</si>
  <si>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</si>
  <si>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</si>
  <si>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</si>
  <si>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</si>
  <si>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</si>
  <si>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</si>
  <si>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</si>
  <si>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</si>
  <si>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</si>
  <si>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</si>
  <si>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</si>
  <si>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</si>
  <si>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</si>
  <si>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</si>
  <si>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</si>
  <si>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</si>
  <si>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</si>
  <si>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</si>
  <si>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</si>
  <si>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</si>
  <si>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</si>
  <si>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</si>
  <si>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</si>
  <si>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</si>
  <si>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</si>
  <si>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</si>
  <si>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</si>
  <si>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</si>
  <si>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</si>
  <si>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</si>
  <si>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</si>
  <si>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</si>
  <si>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</si>
  <si>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</si>
  <si>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</si>
  <si>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</si>
  <si>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</si>
  <si>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</si>
  <si>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</si>
  <si>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</si>
  <si>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</si>
  <si>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</si>
  <si>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</si>
  <si>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</si>
  <si>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</si>
  <si>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</si>
  <si>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</si>
  <si>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</si>
  <si>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</si>
  <si>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</si>
  <si>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</si>
  <si>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</si>
  <si>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</si>
  <si>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</si>
  <si>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</si>
  <si>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</si>
  <si>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</si>
  <si>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</si>
  <si>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</si>
  <si>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</si>
  <si>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</si>
  <si>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</si>
  <si>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</si>
  <si>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</si>
  <si>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</si>
  <si>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</si>
  <si>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</si>
  <si>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</si>
  <si>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</si>
  <si>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</si>
  <si>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</si>
  <si>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</si>
  <si>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</si>
  <si>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</si>
  <si>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</si>
  <si>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</si>
  <si>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</si>
  <si>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</si>
  <si>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</si>
  <si>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</si>
  <si>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</si>
  <si>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</si>
  <si>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</si>
  <si>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</si>
  <si>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</si>
  <si>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</si>
  <si>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</si>
  <si>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</si>
  <si>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</si>
  <si>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</si>
  <si>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</si>
  <si>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</si>
  <si>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</si>
  <si>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</si>
  <si>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</si>
  <si>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</si>
  <si>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</si>
  <si>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</si>
  <si>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</si>
  <si>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</si>
  <si>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</si>
  <si>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</si>
  <si>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</si>
  <si>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</si>
  <si>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</si>
  <si>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</si>
  <si>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</si>
  <si>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</si>
  <si>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</si>
  <si>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</si>
  <si>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</si>
  <si>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</si>
  <si>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</si>
  <si>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</si>
  <si>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</si>
  <si>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</si>
  <si>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</si>
  <si>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</si>
  <si>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</si>
  <si>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</si>
  <si>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</si>
  <si>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</si>
  <si>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</si>
  <si>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</si>
  <si>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</si>
  <si>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</si>
  <si>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</si>
  <si>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</si>
  <si>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</si>
  <si>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</si>
  <si>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</si>
  <si>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</si>
  <si>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</si>
  <si>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</si>
  <si>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</si>
  <si>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</si>
  <si>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</si>
  <si>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</si>
  <si>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</si>
  <si>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</si>
  <si>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</si>
  <si>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</si>
  <si>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</si>
  <si>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</si>
  <si>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</si>
  <si>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</si>
  <si>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</si>
  <si>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</si>
  <si>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</si>
  <si>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</si>
  <si>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</si>
  <si>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</si>
  <si>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</si>
  <si>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</si>
  <si>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</si>
  <si>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</si>
  <si>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</si>
  <si>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</si>
  <si>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</si>
  <si>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</si>
  <si>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</si>
  <si>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</si>
  <si>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</si>
  <si>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</si>
  <si>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</si>
  <si>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</si>
  <si>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</si>
  <si>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</si>
  <si>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</si>
  <si>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</si>
  <si>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</si>
  <si>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</si>
  <si>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</si>
  <si>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</si>
  <si>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</si>
  <si>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</si>
  <si>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</si>
  <si>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</si>
  <si>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</si>
  <si>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</si>
  <si>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</si>
  <si>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</si>
  <si>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</si>
  <si>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</si>
  <si>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</si>
  <si>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</si>
  <si>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</si>
  <si>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</si>
  <si>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</si>
  <si>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</si>
  <si>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</si>
  <si>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</si>
  <si>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</si>
  <si>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</si>
  <si>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</si>
  <si>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</si>
  <si>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</si>
  <si>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</si>
  <si>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</si>
  <si>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</si>
  <si>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</si>
  <si>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</si>
  <si>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</si>
  <si>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</si>
  <si>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</si>
  <si>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</si>
  <si>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</si>
  <si>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</si>
  <si>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</si>
  <si>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</si>
  <si>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</si>
  <si>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</si>
  <si>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</si>
  <si>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</si>
  <si>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</si>
  <si>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</si>
  <si>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</si>
  <si>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</si>
  <si>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</si>
  <si>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</si>
  <si>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</si>
  <si>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</si>
  <si>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</si>
  <si>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</si>
  <si>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</si>
  <si>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</si>
  <si>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</si>
  <si>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</si>
  <si>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</si>
  <si>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</si>
  <si>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</si>
  <si>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</si>
  <si>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</si>
  <si>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</si>
  <si>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</si>
  <si>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</si>
  <si>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</si>
  <si>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</si>
  <si>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</si>
  <si>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</si>
  <si>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</si>
  <si>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</si>
  <si>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</si>
  <si>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</si>
  <si>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</si>
  <si>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</si>
  <si>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</si>
  <si>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</si>
  <si>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</si>
  <si>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</si>
  <si>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</si>
  <si>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</si>
  <si>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</si>
  <si>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</si>
  <si>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</si>
  <si>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</si>
  <si>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</si>
  <si>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</si>
  <si>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</si>
  <si>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</si>
  <si>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</si>
  <si>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</si>
  <si>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</si>
  <si>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</si>
  <si>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</si>
  <si>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</si>
  <si>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</si>
  <si>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</si>
  <si>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</si>
  <si>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</si>
  <si>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</si>
  <si>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</si>
  <si>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</si>
  <si>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</si>
  <si>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</si>
  <si>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</si>
  <si>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</si>
  <si>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</si>
  <si>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</si>
  <si>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</si>
  <si>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</si>
  <si>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</si>
  <si>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</si>
  <si>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</si>
  <si>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</si>
  <si>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</si>
  <si>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</si>
  <si>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</si>
  <si>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</si>
  <si>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</si>
  <si>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</si>
  <si>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</si>
  <si>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</si>
  <si>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</si>
  <si>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</si>
  <si>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</si>
  <si>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</si>
  <si>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</si>
  <si>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</si>
  <si>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</si>
  <si>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</si>
  <si>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</si>
  <si>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</si>
  <si>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</si>
  <si>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</si>
  <si>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</si>
  <si>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</si>
  <si>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</si>
  <si>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</si>
  <si>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</si>
  <si>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</si>
  <si>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</si>
  <si>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</si>
  <si>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</si>
  <si>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</si>
  <si>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</si>
  <si>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</si>
  <si>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</si>
  <si>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</si>
  <si>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</si>
  <si>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</si>
  <si>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</si>
  <si>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</si>
  <si>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</si>
  <si>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</si>
  <si>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</si>
  <si>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</si>
  <si>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</si>
  <si>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</si>
  <si>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</si>
  <si>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</si>
  <si>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</si>
  <si>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</si>
  <si>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</si>
  <si>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</si>
  <si>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</si>
  <si>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</si>
  <si>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</si>
  <si>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</si>
  <si>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</si>
  <si>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</si>
  <si>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</si>
  <si>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</si>
  <si>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</si>
  <si>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</si>
  <si>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</si>
  <si>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</si>
  <si>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</si>
  <si>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</si>
  <si>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</si>
  <si>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</si>
  <si>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</si>
  <si>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</si>
  <si>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</si>
  <si>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</si>
  <si>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</si>
  <si>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</si>
  <si>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</si>
  <si>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</si>
  <si>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</si>
  <si>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</si>
  <si>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</si>
  <si>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</si>
  <si>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</si>
  <si>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</si>
  <si>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</si>
  <si>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</si>
  <si>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</si>
  <si>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</si>
  <si>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</si>
  <si>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</si>
  <si>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</si>
  <si>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</si>
  <si>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</si>
  <si>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</si>
  <si>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</si>
  <si>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</si>
  <si>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</si>
  <si>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</si>
  <si>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</si>
  <si>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</si>
  <si>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</si>
  <si>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</si>
  <si>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</si>
  <si>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</si>
  <si>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</si>
  <si>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</si>
  <si>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</si>
  <si>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</si>
  <si>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</si>
  <si>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</si>
  <si>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</si>
  <si>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</si>
  <si>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</si>
  <si>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</si>
  <si>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</si>
  <si>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</si>
  <si>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</si>
  <si>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</si>
  <si>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</si>
  <si>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</si>
  <si>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</si>
  <si>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</si>
  <si>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</si>
  <si>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</si>
  <si>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</si>
  <si>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</si>
  <si>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</si>
  <si>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</si>
  <si>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</si>
  <si>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</si>
  <si>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</si>
  <si>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</si>
  <si>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</si>
  <si>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</si>
  <si>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</si>
  <si>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</si>
  <si>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</si>
  <si>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</si>
  <si>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</si>
  <si>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</si>
  <si>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</si>
  <si>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</si>
  <si>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</si>
  <si>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</si>
  <si>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</si>
  <si>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</si>
  <si>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</si>
  <si>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</si>
  <si>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</si>
  <si>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</si>
  <si>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</si>
  <si>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</si>
  <si>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</si>
  <si>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</si>
  <si>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</si>
  <si>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</si>
  <si>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</si>
  <si>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</si>
  <si>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</si>
  <si>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</si>
  <si>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</si>
  <si>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</si>
  <si>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</si>
  <si>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</si>
  <si>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</si>
  <si>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</si>
  <si>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</si>
  <si>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</si>
  <si>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</si>
  <si>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</si>
  <si>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</si>
  <si>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</si>
  <si>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</si>
  <si>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</si>
  <si>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</si>
  <si>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</si>
  <si>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</si>
  <si>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</si>
  <si>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</si>
  <si>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</si>
  <si>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</si>
  <si>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</si>
  <si>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</si>
  <si>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</si>
  <si>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</si>
  <si>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</si>
  <si>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</si>
  <si>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</si>
  <si>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</si>
  <si>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</si>
  <si>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</si>
  <si>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</si>
  <si>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</si>
  <si>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</si>
  <si>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</si>
  <si>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</si>
  <si>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</si>
  <si>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</si>
  <si>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</si>
  <si>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</si>
  <si>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</si>
  <si>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</si>
  <si>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</si>
  <si>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</si>
  <si>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</si>
  <si>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</si>
  <si>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</si>
  <si>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</si>
  <si>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</si>
  <si>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</si>
  <si>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</si>
  <si>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</si>
  <si>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</si>
  <si>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</si>
  <si>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</si>
  <si>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</si>
  <si>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</si>
  <si>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</si>
  <si>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</si>
  <si>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</si>
  <si>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</si>
  <si>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</si>
  <si>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</si>
  <si>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</si>
  <si>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</si>
  <si>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</si>
  <si>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</si>
  <si>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</si>
  <si>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</si>
  <si>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</si>
  <si>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</si>
  <si>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</si>
  <si>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</si>
  <si>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</si>
  <si>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</si>
  <si>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</si>
  <si>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</si>
  <si>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</si>
  <si>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</si>
  <si>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</si>
  <si>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</si>
  <si>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</si>
  <si>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</si>
  <si>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</si>
  <si>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</si>
  <si>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</si>
  <si>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</si>
  <si>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</si>
  <si>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</si>
  <si>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</si>
  <si>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</si>
  <si>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</si>
  <si>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</si>
  <si>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</si>
  <si>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</si>
  <si>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</si>
  <si>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</si>
  <si>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</si>
  <si>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</si>
  <si>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</si>
  <si>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</si>
  <si>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</si>
  <si>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</si>
  <si>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</si>
  <si>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</si>
  <si>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</si>
  <si>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</si>
  <si>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</si>
  <si>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</si>
  <si>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</si>
  <si>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</si>
  <si>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</si>
  <si>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</si>
  <si>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</si>
  <si>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</si>
  <si>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</si>
  <si>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</si>
  <si>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</si>
  <si>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</si>
  <si>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</si>
  <si>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</si>
  <si>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</si>
  <si>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</si>
  <si>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</si>
  <si>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</si>
  <si>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</si>
  <si>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</si>
  <si>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</si>
  <si>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</si>
  <si>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</si>
  <si>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</si>
  <si>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</si>
  <si>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</si>
  <si>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</si>
  <si>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</si>
  <si>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</si>
  <si>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</si>
  <si>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</si>
  <si>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</si>
  <si>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</si>
  <si>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</si>
  <si>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</si>
  <si>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</si>
  <si>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</si>
  <si>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</si>
  <si>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</si>
  <si>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</si>
  <si>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</si>
  <si>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</si>
  <si>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</si>
  <si>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</si>
  <si>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</si>
  <si>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</si>
  <si>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</si>
  <si>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</si>
  <si>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</si>
  <si>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</si>
  <si>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</si>
  <si>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</si>
  <si>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</si>
  <si>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</si>
  <si>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</si>
  <si>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</si>
  <si>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</si>
  <si>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</si>
  <si>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</si>
  <si>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</si>
  <si>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</si>
  <si>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</si>
  <si>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</si>
  <si>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</si>
  <si>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</si>
  <si>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</si>
  <si>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</si>
  <si>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</si>
  <si>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</si>
  <si>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</si>
  <si>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</si>
  <si>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</si>
  <si>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</si>
  <si>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</si>
  <si>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</si>
  <si>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</si>
  <si>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</si>
  <si>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</si>
  <si>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</si>
  <si>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</si>
  <si>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</si>
  <si>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</si>
  <si>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</si>
  <si>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</si>
  <si>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</si>
  <si>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</si>
  <si>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</si>
  <si>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</si>
  <si>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</si>
  <si>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</si>
  <si>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</si>
  <si>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</si>
  <si>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</si>
  <si>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</si>
  <si>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</si>
  <si>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</si>
  <si>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</si>
  <si>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</si>
  <si>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</si>
  <si>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</si>
  <si>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</si>
  <si>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</si>
  <si>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</si>
  <si>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</si>
  <si>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</si>
  <si>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</si>
  <si>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</si>
  <si>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</si>
  <si>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</si>
  <si>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</si>
  <si>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</si>
  <si>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</si>
  <si>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</si>
  <si>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</si>
  <si>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</si>
  <si>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</si>
  <si>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</si>
  <si>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</si>
  <si>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</si>
  <si>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</si>
  <si>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</si>
  <si>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</si>
  <si>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</si>
  <si>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</si>
  <si>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</si>
  <si>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</si>
  <si>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</si>
  <si>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</si>
  <si>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</si>
  <si>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</si>
  <si>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</si>
  <si>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</si>
  <si>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</si>
  <si>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</si>
  <si>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</si>
  <si>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</si>
  <si>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</si>
  <si>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</si>
  <si>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</si>
  <si>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</si>
  <si>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</si>
  <si>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</si>
  <si>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</si>
  <si>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</si>
  <si>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</si>
  <si>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</si>
  <si>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</si>
  <si>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</si>
  <si>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</si>
  <si>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</si>
  <si>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</si>
  <si>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</si>
  <si>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</si>
  <si>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</si>
  <si>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</si>
  <si>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</si>
  <si>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</si>
  <si>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</si>
  <si>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</si>
  <si>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</si>
  <si>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</si>
  <si>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</si>
  <si>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</si>
  <si>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</si>
  <si>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</si>
  <si>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</si>
  <si>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</si>
  <si>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</si>
  <si>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</si>
  <si>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</si>
  <si>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</si>
  <si>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</si>
  <si>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</si>
  <si>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</si>
  <si>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</si>
  <si>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</si>
  <si>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</si>
  <si>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</si>
  <si>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</si>
  <si>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</si>
  <si>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</si>
  <si>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</si>
  <si>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</si>
  <si>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</si>
  <si>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</si>
  <si>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</si>
  <si>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</si>
  <si>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</si>
  <si>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</si>
  <si>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</si>
  <si>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</si>
  <si>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</si>
  <si>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</si>
  <si>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</si>
  <si>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</si>
  <si>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</si>
  <si>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</si>
  <si>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</si>
  <si>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</si>
  <si>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</si>
  <si>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</si>
  <si>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</si>
  <si>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</si>
  <si>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</si>
  <si>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</si>
  <si>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</si>
  <si>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</si>
  <si>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</si>
  <si>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</si>
  <si>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</si>
  <si>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</si>
  <si>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</si>
  <si>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</si>
  <si>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</si>
  <si>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</si>
  <si>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</si>
  <si>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</si>
  <si>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</si>
  <si>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</si>
  <si>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</si>
  <si>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</si>
  <si>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</si>
  <si>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</si>
  <si>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</si>
  <si>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</si>
  <si>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</si>
  <si>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</si>
  <si>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</si>
  <si>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</si>
  <si>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</si>
  <si>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</si>
  <si>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</si>
  <si>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</si>
  <si>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</si>
  <si>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</si>
  <si>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</si>
  <si>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</si>
  <si>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</si>
  <si>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</si>
  <si>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</si>
  <si>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</si>
  <si>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</si>
  <si>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</si>
  <si>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</si>
  <si>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</si>
  <si>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</si>
  <si>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</si>
  <si>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</si>
  <si>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</si>
  <si>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</si>
  <si>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</si>
  <si>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</si>
  <si>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</si>
  <si>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</si>
  <si>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</si>
  <si>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</si>
  <si>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</si>
  <si>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</si>
  <si>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</si>
  <si>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</si>
  <si>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</si>
  <si>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</si>
  <si>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</si>
  <si>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</si>
  <si>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</si>
  <si>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</si>
  <si>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</si>
  <si>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</si>
  <si>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</si>
  <si>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</si>
  <si>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</si>
  <si>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</si>
  <si>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</si>
  <si>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</si>
  <si>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</si>
  <si>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</si>
  <si>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</si>
  <si>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</si>
  <si>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</si>
  <si>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</si>
  <si>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</si>
  <si>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</si>
  <si>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</si>
  <si>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</si>
  <si>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</si>
  <si>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</si>
  <si>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</si>
  <si>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</si>
  <si>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</si>
  <si>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</si>
  <si>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</si>
  <si>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</si>
  <si>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</si>
  <si>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</si>
  <si>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</si>
  <si>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</si>
  <si>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</si>
  <si>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</si>
  <si>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</si>
  <si>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</si>
  <si>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</si>
  <si>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</si>
  <si>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</si>
  <si>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</si>
  <si>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</si>
  <si>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</si>
  <si>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</si>
  <si>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</si>
  <si>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</si>
  <si>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</si>
  <si>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</si>
  <si>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</si>
  <si>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</si>
  <si>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</si>
  <si>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</si>
  <si>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</si>
  <si>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</si>
  <si>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</si>
  <si>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</si>
  <si>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</si>
  <si>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</si>
  <si>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</si>
  <si>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</si>
  <si>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</si>
  <si>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</si>
  <si>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</si>
  <si>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</si>
  <si>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</si>
  <si>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</si>
  <si>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</si>
  <si>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</si>
  <si>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</si>
  <si>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</si>
  <si>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</si>
  <si>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</si>
  <si>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</si>
  <si>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</si>
  <si>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</si>
  <si>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</si>
  <si>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</si>
  <si>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</si>
  <si>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</si>
  <si>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</si>
  <si>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</si>
  <si>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</si>
  <si>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</si>
  <si>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</si>
  <si>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</si>
  <si>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</si>
  <si>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</si>
  <si>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</si>
  <si>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</si>
  <si>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</si>
  <si>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</si>
  <si>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</si>
  <si>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</si>
  <si>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</si>
  <si>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</si>
  <si>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</si>
  <si>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</si>
  <si>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</si>
  <si>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</si>
  <si>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</si>
  <si>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</si>
  <si>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</si>
  <si>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</si>
  <si>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</si>
  <si>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</si>
  <si>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</si>
  <si>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</si>
  <si>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</si>
  <si>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</si>
  <si>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</si>
  <si>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</si>
  <si>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</si>
  <si>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</si>
  <si>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</si>
  <si>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</si>
  <si>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</si>
  <si>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</si>
  <si>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</si>
  <si>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</si>
  <si>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</si>
  <si>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</si>
  <si>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</si>
  <si>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</si>
  <si>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</si>
  <si>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</si>
  <si>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</si>
  <si>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</si>
  <si>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</si>
  <si>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</si>
  <si>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</si>
  <si>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</si>
  <si>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</si>
  <si>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</si>
  <si>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</si>
  <si>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</si>
  <si>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</si>
  <si>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</si>
  <si>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</si>
  <si>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</si>
  <si>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</si>
  <si>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</si>
  <si>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</si>
  <si>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</si>
  <si>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</si>
  <si>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</si>
  <si>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</si>
  <si>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</si>
  <si>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</si>
  <si>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</si>
  <si>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</si>
  <si>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</si>
  <si>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</si>
  <si>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</si>
  <si>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</si>
  <si>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</si>
  <si>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</si>
  <si>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</si>
  <si>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</si>
  <si>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</si>
  <si>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</si>
  <si>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</si>
  <si>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</si>
  <si>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</si>
  <si>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</si>
  <si>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</si>
  <si>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</si>
  <si>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</si>
  <si>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</si>
  <si>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</si>
  <si>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</si>
  <si>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</si>
  <si>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</si>
  <si>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</si>
  <si>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</si>
  <si>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</si>
  <si>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</si>
  <si>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</si>
  <si>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</si>
  <si>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</si>
  <si>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</si>
  <si>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</si>
  <si>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</si>
  <si>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</si>
  <si>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</si>
  <si>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</si>
  <si>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</si>
  <si>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</si>
  <si>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</si>
  <si>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</si>
  <si>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</si>
  <si>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</si>
  <si>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</si>
  <si>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</si>
  <si>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</si>
  <si>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</si>
  <si>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</si>
  <si>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</si>
  <si>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</si>
  <si>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</si>
  <si>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</si>
  <si>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</si>
  <si>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</si>
  <si>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</si>
  <si>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</si>
  <si>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</si>
  <si>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</si>
  <si>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</si>
  <si>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</si>
  <si>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</si>
  <si>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</si>
  <si>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</si>
  <si>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</si>
  <si>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</si>
  <si>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</si>
  <si>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</si>
  <si>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</si>
  <si>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</si>
  <si>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</si>
  <si>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</si>
  <si>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</si>
  <si>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</si>
  <si>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</si>
  <si>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</si>
  <si>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</si>
  <si>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</si>
  <si>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</si>
  <si>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</si>
  <si>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</si>
  <si>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</si>
  <si>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</si>
  <si>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</si>
  <si>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</si>
  <si>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</si>
  <si>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</si>
  <si>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</si>
  <si>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</si>
  <si>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</si>
  <si>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</si>
  <si>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</si>
  <si>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</si>
  <si>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</si>
  <si>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</si>
  <si>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</si>
  <si>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</si>
  <si>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</si>
  <si>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</si>
  <si>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</si>
  <si>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</si>
  <si>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</si>
  <si>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</si>
  <si>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</si>
  <si>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</si>
  <si>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</si>
  <si>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</si>
  <si>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</si>
  <si>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</si>
  <si>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</si>
  <si>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</si>
  <si>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</si>
  <si>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</si>
  <si>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</si>
  <si>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</si>
  <si>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</si>
  <si>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</si>
  <si>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</si>
  <si>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</si>
  <si>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</si>
  <si>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</si>
  <si>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</si>
  <si>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</si>
  <si>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</si>
  <si>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</si>
  <si>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</si>
  <si>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</si>
  <si>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</si>
  <si>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</si>
  <si>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</si>
  <si>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</si>
  <si>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</si>
  <si>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</si>
  <si>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</si>
  <si>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</si>
  <si>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</si>
  <si>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</si>
  <si>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</si>
  <si>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</si>
  <si>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</si>
  <si>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</si>
  <si>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</si>
  <si>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</si>
  <si>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</si>
  <si>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</si>
  <si>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</si>
  <si>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</si>
  <si>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</si>
  <si>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</si>
  <si>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</si>
  <si>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</si>
  <si>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</si>
  <si>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</si>
  <si>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</si>
  <si>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</si>
  <si>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</si>
  <si>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</si>
  <si>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</si>
  <si>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</si>
  <si>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</si>
  <si>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</si>
  <si>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</si>
  <si>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</si>
  <si>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</si>
  <si>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</si>
  <si>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</si>
  <si>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</si>
  <si>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</si>
  <si>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</si>
  <si>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</si>
  <si>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</si>
  <si>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</si>
  <si>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</si>
  <si>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</si>
  <si>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</si>
  <si>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</si>
  <si>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</si>
  <si>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</si>
  <si>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</si>
  <si>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</si>
  <si>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</si>
  <si>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</si>
  <si>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</si>
  <si>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</si>
  <si>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</si>
  <si>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</si>
  <si>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</si>
  <si>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</si>
  <si>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</si>
  <si>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</si>
  <si>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</si>
  <si>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</si>
  <si>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</si>
  <si>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</si>
  <si>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</si>
  <si>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</si>
  <si>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</si>
  <si>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</si>
  <si>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</si>
  <si>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</si>
  <si>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</si>
  <si>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</si>
  <si>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</si>
  <si>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</si>
  <si>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</si>
  <si>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</si>
  <si>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</si>
  <si>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</si>
  <si>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</si>
  <si>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</si>
  <si>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</si>
  <si>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</si>
  <si>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</si>
  <si>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</si>
  <si>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</si>
  <si>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</si>
  <si>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</si>
  <si>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</si>
  <si>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</si>
  <si>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</si>
  <si>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</si>
  <si>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</si>
  <si>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</si>
  <si>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</si>
  <si>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</si>
  <si>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</si>
  <si>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</si>
  <si>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</si>
  <si>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</si>
  <si>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</si>
  <si>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</si>
  <si>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</si>
  <si>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</si>
  <si>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</si>
  <si>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</si>
  <si>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</si>
  <si>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</si>
  <si>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</si>
  <si>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</si>
  <si>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</si>
  <si>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</si>
  <si>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</si>
  <si>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</si>
  <si>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</si>
  <si>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</si>
  <si>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</si>
  <si>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</si>
  <si>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</si>
  <si>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</si>
  <si>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</si>
  <si>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</si>
  <si>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</si>
  <si>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</si>
  <si>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</si>
  <si>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</si>
  <si>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</si>
  <si>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</si>
  <si>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</si>
  <si>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</si>
  <si>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</si>
  <si>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</si>
  <si>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</si>
  <si>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</si>
  <si>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</si>
  <si>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</si>
  <si>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</si>
  <si>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</si>
  <si>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</si>
  <si>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</si>
  <si>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</si>
  <si>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</si>
  <si>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</si>
  <si>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</si>
  <si>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</si>
  <si>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</si>
  <si>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</si>
  <si>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</si>
  <si>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</si>
  <si>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</si>
  <si>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</si>
  <si>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</si>
  <si>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</si>
  <si>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</si>
  <si>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</si>
  <si>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</si>
  <si>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</si>
  <si>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</si>
  <si>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</si>
  <si>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</si>
  <si>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</si>
  <si>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</si>
  <si>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</si>
  <si>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</si>
  <si>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</si>
  <si>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</si>
  <si>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</si>
  <si>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</si>
  <si>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</si>
  <si>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</si>
  <si>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</si>
  <si>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</si>
  <si>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</si>
  <si>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</si>
  <si>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</si>
  <si>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</si>
  <si>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</si>
  <si>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</si>
  <si>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</si>
  <si>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</si>
  <si>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</si>
  <si>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</si>
  <si>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</si>
  <si>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</si>
  <si>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</si>
  <si>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</si>
  <si>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</si>
  <si>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</si>
  <si>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</si>
  <si>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</si>
  <si>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</si>
  <si>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</si>
  <si>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</si>
  <si>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</si>
  <si>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</si>
  <si>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</si>
  <si>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</si>
  <si>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</si>
  <si>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</si>
  <si>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</si>
  <si>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</si>
  <si>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</si>
  <si>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</si>
  <si>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</si>
  <si>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</si>
  <si>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</si>
  <si>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</si>
  <si>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</si>
  <si>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</si>
  <si>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</si>
  <si>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</si>
  <si>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</si>
  <si>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</si>
  <si>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</si>
  <si>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</si>
  <si>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</si>
  <si>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</si>
  <si>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</si>
  <si>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</si>
  <si>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</si>
  <si>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</si>
  <si>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</si>
  <si>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</si>
  <si>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</si>
  <si>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</si>
  <si>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</si>
  <si>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</si>
  <si>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</si>
  <si>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</si>
  <si>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</si>
  <si>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</si>
  <si>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</si>
  <si>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</si>
  <si>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</si>
  <si>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</si>
  <si>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</si>
  <si>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</si>
  <si>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</si>
  <si>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</si>
  <si>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</si>
  <si>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</si>
  <si>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</si>
  <si>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</si>
  <si>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</si>
  <si>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</si>
  <si>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</si>
  <si>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</si>
  <si>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</si>
  <si>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</si>
  <si>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</si>
  <si>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</si>
  <si>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</si>
  <si>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</si>
  <si>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</si>
  <si>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</si>
  <si>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</si>
  <si>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</si>
  <si>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</si>
  <si>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</si>
  <si>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</si>
  <si>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</si>
  <si>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</si>
  <si>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</si>
  <si>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</si>
  <si>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</si>
  <si>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</si>
  <si>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</si>
  <si>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</si>
  <si>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</si>
  <si>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</si>
  <si>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</si>
  <si>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</si>
  <si>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</si>
  <si>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</si>
  <si>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</si>
  <si>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</si>
  <si>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</si>
  <si>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</si>
  <si>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</si>
  <si>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</si>
  <si>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</si>
  <si>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</si>
  <si>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</si>
  <si>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</si>
  <si>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</si>
  <si>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</si>
  <si>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</si>
  <si>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</si>
  <si>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</si>
  <si>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</si>
  <si>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</si>
  <si>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</si>
  <si>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</si>
  <si>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</si>
  <si>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</si>
  <si>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</si>
  <si>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</si>
  <si>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</si>
  <si>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</si>
  <si>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</si>
  <si>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</si>
  <si>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</si>
  <si>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</si>
  <si>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</si>
  <si>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</si>
  <si>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</si>
  <si>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</si>
  <si>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</si>
  <si>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</si>
  <si>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</si>
  <si>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</si>
  <si>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</si>
  <si>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</si>
  <si>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</si>
  <si>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</si>
  <si>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</si>
  <si>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</si>
  <si>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</si>
  <si>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</si>
  <si>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</si>
  <si>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</si>
  <si>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</si>
  <si>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</si>
  <si>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</si>
  <si>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</si>
  <si>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</si>
  <si>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</si>
  <si>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</si>
  <si>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</si>
  <si>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</si>
  <si>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</si>
  <si>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</si>
  <si>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</si>
  <si>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</si>
  <si>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</si>
  <si>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</si>
  <si>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</si>
  <si>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</si>
  <si>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</si>
  <si>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</si>
  <si>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</si>
  <si>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</si>
  <si>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</si>
  <si>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</si>
  <si>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</si>
  <si>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</si>
  <si>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</si>
  <si>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</si>
  <si>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</si>
  <si>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</si>
  <si>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</si>
  <si>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</si>
  <si>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</si>
  <si>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</si>
  <si>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</si>
  <si>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</si>
  <si>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</si>
  <si>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</si>
  <si>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</si>
  <si>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</si>
  <si>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</si>
  <si>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</si>
  <si>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</si>
  <si>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</si>
  <si>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</si>
  <si>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</si>
  <si>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</si>
  <si>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</si>
  <si>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</si>
  <si>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</si>
  <si>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</si>
  <si>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</si>
  <si>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</si>
  <si>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</si>
  <si>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</si>
  <si>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</si>
  <si>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</si>
  <si>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</si>
  <si>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</si>
  <si>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</si>
  <si>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</si>
  <si>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</si>
  <si>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</si>
  <si>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</si>
  <si>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</si>
  <si>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</si>
  <si>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</si>
  <si>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</si>
  <si>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</si>
  <si>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</si>
  <si>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</si>
  <si>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</si>
  <si>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</si>
  <si>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</si>
  <si>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</si>
  <si>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</si>
  <si>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</si>
  <si>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</si>
  <si>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</si>
  <si>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</si>
  <si>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</si>
  <si>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</si>
  <si>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</si>
  <si>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</si>
  <si>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</si>
  <si>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</si>
  <si>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</si>
  <si>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</si>
  <si>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</si>
  <si>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</si>
  <si>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</si>
  <si>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</si>
  <si>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</si>
  <si>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</si>
  <si>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</si>
  <si>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</si>
  <si>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</si>
  <si>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</si>
  <si>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</si>
  <si>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</si>
  <si>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</si>
  <si>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</si>
  <si>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</si>
  <si>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</si>
  <si>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</si>
  <si>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</si>
  <si>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</si>
  <si>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</si>
  <si>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</si>
  <si>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</si>
  <si>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</si>
  <si>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</si>
  <si>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</si>
  <si>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</si>
  <si>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</si>
  <si>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</si>
  <si>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</si>
  <si>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</si>
  <si>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</si>
  <si>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</si>
  <si>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</si>
  <si>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</si>
  <si>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</si>
  <si>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</si>
  <si>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</si>
  <si>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</si>
  <si>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</si>
  <si>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</si>
  <si>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</si>
  <si>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</si>
  <si>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</si>
  <si>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</si>
  <si>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</si>
  <si>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</si>
  <si>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</si>
  <si>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</si>
  <si>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</si>
  <si>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</si>
  <si>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</si>
  <si>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</si>
  <si>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</si>
  <si>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</si>
  <si>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</si>
  <si>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</si>
  <si>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</si>
  <si>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</si>
  <si>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</si>
  <si>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</si>
  <si>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</si>
  <si>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</si>
  <si>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</si>
  <si>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</si>
  <si>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</si>
  <si>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</si>
  <si>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</si>
  <si>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</si>
  <si>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</si>
  <si>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</si>
  <si>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</si>
  <si>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</si>
  <si>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</si>
  <si>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</si>
  <si>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</si>
  <si>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</si>
  <si>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</si>
  <si>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</si>
  <si>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</si>
  <si>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</si>
  <si>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</si>
  <si>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</si>
  <si>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</si>
  <si>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</si>
  <si>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</si>
  <si>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</si>
  <si>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</si>
  <si>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</si>
  <si>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</si>
  <si>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</si>
  <si>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</si>
  <si>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</si>
  <si>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</si>
  <si>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</si>
  <si>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</si>
  <si>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</si>
  <si>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</si>
  <si>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</si>
  <si>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</si>
  <si>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</si>
  <si>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</si>
  <si>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</si>
  <si>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</si>
  <si>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</si>
  <si>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</si>
  <si>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</si>
  <si>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</si>
  <si>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</si>
  <si>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</si>
  <si>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</si>
  <si>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</si>
  <si>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</si>
  <si>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</si>
  <si>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</si>
  <si>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</si>
  <si>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</si>
  <si>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</si>
  <si>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</si>
  <si>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</si>
  <si>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</si>
  <si>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</si>
  <si>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</si>
  <si>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</si>
  <si>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</si>
  <si>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</si>
  <si>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</si>
  <si>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</si>
  <si>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</si>
  <si>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</si>
  <si>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</si>
  <si>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</si>
  <si>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</si>
  <si>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</si>
  <si>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</si>
  <si>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</si>
  <si>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</si>
  <si>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</si>
  <si>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</si>
  <si>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</si>
  <si>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</si>
  <si>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</si>
  <si>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</si>
  <si>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</si>
  <si>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</si>
  <si>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</si>
  <si>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</si>
  <si>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</si>
  <si>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</si>
  <si>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</si>
  <si>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</si>
  <si>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</si>
  <si>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</si>
  <si>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</si>
  <si>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</si>
  <si>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</si>
  <si>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</si>
  <si>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</si>
  <si>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</si>
  <si>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</si>
  <si>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</si>
  <si>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</si>
  <si>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</si>
  <si>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</si>
  <si>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</si>
  <si>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</si>
  <si>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</si>
  <si>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</si>
  <si>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</si>
  <si>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</si>
  <si>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</si>
  <si>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</si>
  <si>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</si>
  <si>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</si>
  <si>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</si>
  <si>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</si>
  <si>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</si>
  <si>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</si>
  <si>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</si>
  <si>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</si>
  <si>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</si>
  <si>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</si>
  <si>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</si>
  <si>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</si>
  <si>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</si>
  <si>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</si>
  <si>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</si>
  <si>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</si>
  <si>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</si>
  <si>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</si>
  <si>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</si>
  <si>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</si>
  <si>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</si>
  <si>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</si>
  <si>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</si>
  <si>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</si>
  <si>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</si>
  <si>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</si>
  <si>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</si>
  <si>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</si>
  <si>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</si>
  <si>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</si>
  <si>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</si>
  <si>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</si>
  <si>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</si>
  <si>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</si>
  <si>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</si>
  <si>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</si>
  <si>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</si>
  <si>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</si>
  <si>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</si>
  <si>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</si>
  <si>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</si>
  <si>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</si>
  <si>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</si>
  <si>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</si>
  <si>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</si>
  <si>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</si>
  <si>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</si>
  <si>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</si>
  <si>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</si>
  <si>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</si>
  <si>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</si>
  <si>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</si>
  <si>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</si>
  <si>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</si>
  <si>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</si>
  <si>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</si>
  <si>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</si>
  <si>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</si>
  <si>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</si>
  <si>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</si>
  <si>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</si>
  <si>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</si>
  <si>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</si>
  <si>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</si>
  <si>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</si>
  <si>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</si>
  <si>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</si>
  <si>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</si>
  <si>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</si>
  <si>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</si>
  <si>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</si>
  <si>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</si>
  <si>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</si>
  <si>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</si>
  <si>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</si>
  <si>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</si>
  <si>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</si>
  <si>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</si>
  <si>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</si>
  <si>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</si>
  <si>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</si>
  <si>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</si>
  <si>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</si>
  <si>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</si>
  <si>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</si>
  <si>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</si>
  <si>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</si>
  <si>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</si>
  <si>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</si>
  <si>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</si>
  <si>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</si>
  <si>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</si>
  <si>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</si>
  <si>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</si>
  <si>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</si>
  <si>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</si>
  <si>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</si>
  <si>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</si>
  <si>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</si>
  <si>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</si>
  <si>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</si>
  <si>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</si>
  <si>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</si>
  <si>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</si>
  <si>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</si>
  <si>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</si>
  <si>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</si>
  <si>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</si>
  <si>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</si>
  <si>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</si>
  <si>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</si>
  <si>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</si>
  <si>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</si>
  <si>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</si>
  <si>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</si>
  <si>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</si>
  <si>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</si>
  <si>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</si>
  <si>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</si>
  <si>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</si>
  <si>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</si>
  <si>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</si>
  <si>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</si>
  <si>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</si>
  <si>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</si>
  <si>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</si>
  <si>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</si>
  <si>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</si>
  <si>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</si>
  <si>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</si>
  <si>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</si>
  <si>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</si>
  <si>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</si>
  <si>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</si>
  <si>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</si>
  <si>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</si>
  <si>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</si>
  <si>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</si>
  <si>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</si>
  <si>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</si>
  <si>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</si>
  <si>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</si>
  <si>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</si>
  <si>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</si>
  <si>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</si>
  <si>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</si>
  <si>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</si>
  <si>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</si>
  <si>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</si>
  <si>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</si>
  <si>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</si>
  <si>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</si>
  <si>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</si>
  <si>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</si>
  <si>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</si>
  <si>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</si>
  <si>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</si>
  <si>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</si>
  <si>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</si>
  <si>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</si>
  <si>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</si>
  <si>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</si>
  <si>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</si>
  <si>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</si>
  <si>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</si>
  <si>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</si>
  <si>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</si>
  <si>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</si>
  <si>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</si>
  <si>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</si>
  <si>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</si>
  <si>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</si>
  <si>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</si>
  <si>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</si>
  <si>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</si>
  <si>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</si>
  <si>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</si>
  <si>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</si>
  <si>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</si>
  <si>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</si>
  <si>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</si>
  <si>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</si>
  <si>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</si>
  <si>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</si>
  <si>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</si>
  <si>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</si>
  <si>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</si>
  <si>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</si>
  <si>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</si>
  <si>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</si>
  <si>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</si>
  <si>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</si>
  <si>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</si>
  <si>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</si>
  <si>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</si>
  <si>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</si>
  <si>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</si>
  <si>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</si>
  <si>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</si>
  <si>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</si>
  <si>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</si>
  <si>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</si>
  <si>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</si>
  <si>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</si>
  <si>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</si>
  <si>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</si>
  <si>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</si>
  <si>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</si>
  <si>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</si>
  <si>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</si>
  <si>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</si>
  <si>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</si>
  <si>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</si>
  <si>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</si>
  <si>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</si>
  <si>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</si>
  <si>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</si>
  <si>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</si>
  <si>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</si>
  <si>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</si>
  <si>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</si>
  <si>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</si>
  <si>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</si>
  <si>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</si>
  <si>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</si>
  <si>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</si>
  <si>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</si>
  <si>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</si>
  <si>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</si>
  <si>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</si>
  <si>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</si>
  <si>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</si>
  <si>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</si>
  <si>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</si>
  <si>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</si>
  <si>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</si>
  <si>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</si>
  <si>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</si>
  <si>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</si>
  <si>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</si>
  <si>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</si>
  <si>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</si>
  <si>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</si>
  <si>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</si>
  <si>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</si>
  <si>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</si>
  <si>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</si>
  <si>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</si>
  <si>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</si>
  <si>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</si>
  <si>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</si>
  <si>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</si>
  <si>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</si>
  <si>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</si>
  <si>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</si>
  <si>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</si>
  <si>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</si>
  <si>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</si>
  <si>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</si>
  <si>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</si>
  <si>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</si>
  <si>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</si>
  <si>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</si>
  <si>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</si>
  <si>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</si>
  <si>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</si>
  <si>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</si>
  <si>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</si>
  <si>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</si>
  <si>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</si>
  <si>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</si>
  <si>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</si>
  <si>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</si>
  <si>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</si>
  <si>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</si>
  <si>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</si>
  <si>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</si>
  <si>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</si>
  <si>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</si>
  <si>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</si>
  <si>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</si>
  <si>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</si>
  <si>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</si>
  <si>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</si>
  <si>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</si>
  <si>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</si>
  <si>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</si>
  <si>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</si>
  <si>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</si>
  <si>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</si>
  <si>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</si>
  <si>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</si>
  <si>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</si>
  <si>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</si>
  <si>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</si>
  <si>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</si>
  <si>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</si>
  <si>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</si>
  <si>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</si>
  <si>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</si>
  <si>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</si>
  <si>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</si>
  <si>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</si>
  <si>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</si>
  <si>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</si>
  <si>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</si>
  <si>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</si>
  <si>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</si>
  <si>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</si>
  <si>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</si>
  <si>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</si>
  <si>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</si>
  <si>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</si>
  <si>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</si>
  <si>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</si>
  <si>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</si>
  <si>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</si>
  <si>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</si>
  <si>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</si>
  <si>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</si>
  <si>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</si>
  <si>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</si>
  <si>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</si>
  <si>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</si>
  <si>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</si>
  <si>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</si>
  <si>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</si>
  <si>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</si>
  <si>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</si>
  <si>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</si>
  <si>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</si>
  <si>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</si>
  <si>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</si>
  <si>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</si>
  <si>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</si>
  <si>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</si>
  <si>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</si>
  <si>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</si>
  <si>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</si>
  <si>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</si>
  <si>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</si>
  <si>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</si>
  <si>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</si>
  <si>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</si>
  <si>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</si>
  <si>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</si>
  <si>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</si>
  <si>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</si>
  <si>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</si>
  <si>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</si>
  <si>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</si>
  <si>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</si>
  <si>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</si>
  <si>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</si>
  <si>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</si>
  <si>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</si>
  <si>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</si>
  <si>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</si>
  <si>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</si>
  <si>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</si>
  <si>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</si>
  <si>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</si>
  <si>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</si>
  <si>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</si>
  <si>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</si>
  <si>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</si>
  <si>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</si>
  <si>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</si>
  <si>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</si>
  <si>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</si>
  <si>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</si>
  <si>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</si>
  <si>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</si>
  <si>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</si>
  <si>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</si>
  <si>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</si>
  <si>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</si>
  <si>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</si>
  <si>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</si>
  <si>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</si>
  <si>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</si>
  <si>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</si>
  <si>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</si>
  <si>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</si>
  <si>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</si>
  <si>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</si>
  <si>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</si>
  <si>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</si>
  <si>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</si>
  <si>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</si>
  <si>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</si>
  <si>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</si>
  <si>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</si>
  <si>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</si>
  <si>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</si>
  <si>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</si>
  <si>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</si>
  <si>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</si>
  <si>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</si>
  <si>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</si>
  <si>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</si>
  <si>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</si>
  <si>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</si>
  <si>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</si>
  <si>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</si>
  <si>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</si>
  <si>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</si>
  <si>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</si>
  <si>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</si>
  <si>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</si>
  <si>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</si>
  <si>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</si>
  <si>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</si>
  <si>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</si>
  <si>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</si>
  <si>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</si>
  <si>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</si>
  <si>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</si>
  <si>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</si>
  <si>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</si>
  <si>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</si>
  <si>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</si>
  <si>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</si>
  <si>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</si>
  <si>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</si>
  <si>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</si>
  <si>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</si>
  <si>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</si>
  <si>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</si>
  <si>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</si>
  <si>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</si>
  <si>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</si>
  <si>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</si>
  <si>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</si>
  <si>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</si>
  <si>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</si>
  <si>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</si>
  <si>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</si>
  <si>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</si>
  <si>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</si>
  <si>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</si>
  <si>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</si>
  <si>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</si>
  <si>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</si>
  <si>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</si>
  <si>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</si>
  <si>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</si>
  <si>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</si>
  <si>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</si>
  <si>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</si>
  <si>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</si>
  <si>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</si>
  <si>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</si>
  <si>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</si>
  <si>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</si>
  <si>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</si>
  <si>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</si>
  <si>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</si>
  <si>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</si>
  <si>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</si>
  <si>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</si>
  <si>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</si>
  <si>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</si>
  <si>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</si>
  <si>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</si>
  <si>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</si>
  <si>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</si>
  <si>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</si>
  <si>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</si>
  <si>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</si>
  <si>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</si>
  <si>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</si>
  <si>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</si>
  <si>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</si>
  <si>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</si>
  <si>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</si>
  <si>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</si>
  <si>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</si>
  <si>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</si>
  <si>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</si>
  <si>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</si>
  <si>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</si>
  <si>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</si>
  <si>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</si>
  <si>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</si>
  <si>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</si>
  <si>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</si>
  <si>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</si>
  <si>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</si>
  <si>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</si>
  <si>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</si>
  <si>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</si>
  <si>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</si>
  <si>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</si>
  <si>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</si>
  <si>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</si>
  <si>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</si>
  <si>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</si>
  <si>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</si>
  <si>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</si>
  <si>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</si>
  <si>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</si>
  <si>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</si>
  <si>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</si>
  <si>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</si>
  <si>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</si>
  <si>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</si>
  <si>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</si>
  <si>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</si>
  <si>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</si>
  <si>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</si>
  <si>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</si>
  <si>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</si>
  <si>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</si>
  <si>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</si>
  <si>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</si>
  <si>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</si>
  <si>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</si>
  <si>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</si>
  <si>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</si>
  <si>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</si>
  <si>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</si>
  <si>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</si>
  <si>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</si>
  <si>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</si>
  <si>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</si>
  <si>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</si>
  <si>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</si>
  <si>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</si>
  <si>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</si>
  <si>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</si>
  <si>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</si>
  <si>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</si>
  <si>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</si>
  <si>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</si>
  <si>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</si>
  <si>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</si>
  <si>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</si>
  <si>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</si>
  <si>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</si>
  <si>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</si>
  <si>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</si>
  <si>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</si>
  <si>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</si>
  <si>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</si>
  <si>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</si>
  <si>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</si>
  <si>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</si>
  <si>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</si>
  <si>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</si>
  <si>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</si>
  <si>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</si>
  <si>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</si>
  <si>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</si>
  <si>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</si>
  <si>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</si>
  <si>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</si>
  <si>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</si>
  <si>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</si>
  <si>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</si>
  <si>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</si>
  <si>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</si>
  <si>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</si>
  <si>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</si>
  <si>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</si>
  <si>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</si>
  <si>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</si>
  <si>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</si>
  <si>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</si>
  <si>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</si>
  <si>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</si>
  <si>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</si>
  <si>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</si>
  <si>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</si>
  <si>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</si>
  <si>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</si>
  <si>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</si>
  <si>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</si>
  <si>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</si>
  <si>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</si>
  <si>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</si>
  <si>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</si>
  <si>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</si>
  <si>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</si>
  <si>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</si>
  <si>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</si>
  <si>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</si>
  <si>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</si>
  <si>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</si>
  <si>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</si>
  <si>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</si>
  <si>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</si>
  <si>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</si>
  <si>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</si>
  <si>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</si>
  <si>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</si>
  <si>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</si>
  <si>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</si>
  <si>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</si>
  <si>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</si>
  <si>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</si>
  <si>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</si>
  <si>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</si>
  <si>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</si>
  <si>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</si>
  <si>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</si>
  <si>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</si>
  <si>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</si>
  <si>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</si>
  <si>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</si>
  <si>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</si>
  <si>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</si>
  <si>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</si>
  <si>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</si>
  <si>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</si>
  <si>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</si>
  <si>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</si>
  <si>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</si>
  <si>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</si>
  <si>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</si>
  <si>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</si>
  <si>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</si>
  <si>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</si>
  <si>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</si>
  <si>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</si>
  <si>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</si>
  <si>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</si>
  <si>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</si>
  <si>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</si>
  <si>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</si>
  <si>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</si>
  <si>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</si>
  <si>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</si>
  <si>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</si>
  <si>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</si>
  <si>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</si>
  <si>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</si>
  <si>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</si>
  <si>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</si>
  <si>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</si>
  <si>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</si>
  <si>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</si>
  <si>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</si>
  <si>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</si>
  <si>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</si>
  <si>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</si>
  <si>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</si>
  <si>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</si>
  <si>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</si>
  <si>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</si>
  <si>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</si>
  <si>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</si>
  <si>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</si>
  <si>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</si>
  <si>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</si>
  <si>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</si>
  <si>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</si>
  <si>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</si>
  <si>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</si>
  <si>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</si>
  <si>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</si>
  <si>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</si>
  <si>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</si>
  <si>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</si>
  <si>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</si>
  <si>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</si>
  <si>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</si>
  <si>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</si>
  <si>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</si>
  <si>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</si>
  <si>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</si>
  <si>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</si>
  <si>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</si>
  <si>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</si>
  <si>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</si>
  <si>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</si>
  <si>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</si>
  <si>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</si>
  <si>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</si>
  <si>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</si>
  <si>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</si>
  <si>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</si>
  <si>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</si>
  <si>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</si>
  <si>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</si>
  <si>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</si>
  <si>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</si>
  <si>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</si>
  <si>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</si>
  <si>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</si>
  <si>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</si>
  <si>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</si>
  <si>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</si>
  <si>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</si>
  <si>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</si>
  <si>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</si>
  <si>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</si>
  <si>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</si>
  <si>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</si>
  <si>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</si>
  <si>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</si>
  <si>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</si>
  <si>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</si>
  <si>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</si>
  <si>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</si>
  <si>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</si>
  <si>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</si>
  <si>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</si>
  <si>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</si>
  <si>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</si>
  <si>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</si>
  <si>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</si>
  <si>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</si>
  <si>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</si>
  <si>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</si>
  <si>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</si>
  <si>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</si>
  <si>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</si>
  <si>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</si>
  <si>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</si>
  <si>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</si>
  <si>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</si>
  <si>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</si>
  <si>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</si>
  <si>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</si>
  <si>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</si>
  <si>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</si>
  <si>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</si>
  <si>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</si>
  <si>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</si>
  <si>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</si>
  <si>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</si>
  <si>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</si>
  <si>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</si>
  <si>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</si>
  <si>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</si>
  <si>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</si>
  <si>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</si>
  <si>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</si>
  <si>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</si>
  <si>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</si>
  <si>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</si>
  <si>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</si>
  <si>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</si>
  <si>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</si>
  <si>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</si>
  <si>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</si>
  <si>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</si>
  <si>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</si>
  <si>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</si>
  <si>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</si>
  <si>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</si>
  <si>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</si>
  <si>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</si>
  <si>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</si>
  <si>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</si>
  <si>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</si>
  <si>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</si>
  <si>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</si>
  <si>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</si>
  <si>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</si>
  <si>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</si>
  <si>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</si>
  <si>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</si>
  <si>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</si>
  <si>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</si>
  <si>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</si>
  <si>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</si>
  <si>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</si>
  <si>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</si>
  <si>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</si>
  <si>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</si>
  <si>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</si>
  <si>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</si>
  <si>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</si>
  <si>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</si>
  <si>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</si>
  <si>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</si>
  <si>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</si>
  <si>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</si>
  <si>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</si>
  <si>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</si>
  <si>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</si>
  <si>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</si>
  <si>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</si>
  <si>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</si>
  <si>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</si>
  <si>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</si>
  <si>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</si>
  <si>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</si>
  <si>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</si>
  <si>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</si>
  <si>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</si>
  <si>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</si>
  <si>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</si>
  <si>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</si>
  <si>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</si>
  <si>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</si>
  <si>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</si>
  <si>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</si>
  <si>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</si>
  <si>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</si>
  <si>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</si>
  <si>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</si>
  <si>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</si>
  <si>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</si>
  <si>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</si>
  <si>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</si>
  <si>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</si>
  <si>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</si>
  <si>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</si>
  <si>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</si>
  <si>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</si>
  <si>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</si>
  <si>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</si>
  <si>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</si>
  <si>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</si>
  <si>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</si>
  <si>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</si>
  <si>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</si>
  <si>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</si>
  <si>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</si>
  <si>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</si>
  <si>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</si>
  <si>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</si>
  <si>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</si>
  <si>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</si>
  <si>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</si>
  <si>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</si>
  <si>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</si>
  <si>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</si>
  <si>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</si>
  <si>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</si>
  <si>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</si>
  <si>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</si>
  <si>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</si>
  <si>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</si>
  <si>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</si>
  <si>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</si>
  <si>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</si>
  <si>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</si>
  <si>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</si>
  <si>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</si>
  <si>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</si>
  <si>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</si>
  <si>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</si>
  <si>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</si>
  <si>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</si>
  <si>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</si>
  <si>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</si>
  <si>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</si>
  <si>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</si>
  <si>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</si>
  <si>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</si>
  <si>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</si>
  <si>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</si>
  <si>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</si>
  <si>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</si>
  <si>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</si>
  <si>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</si>
  <si>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</si>
  <si>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</si>
  <si>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</si>
  <si>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</si>
  <si>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</si>
  <si>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</si>
  <si>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</si>
  <si>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</si>
  <si>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</si>
  <si>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</si>
  <si>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</si>
  <si>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</si>
  <si>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</si>
  <si>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</si>
  <si>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</si>
  <si>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</si>
  <si>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</si>
  <si>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</si>
  <si>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</si>
  <si>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</si>
  <si>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</si>
  <si>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</si>
  <si>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</si>
  <si>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</si>
  <si>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</si>
  <si>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</si>
  <si>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</si>
  <si>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</si>
  <si>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</si>
  <si>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</si>
  <si>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</si>
  <si>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</si>
  <si>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</si>
  <si>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</si>
  <si>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</si>
  <si>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</si>
  <si>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</si>
  <si>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</si>
  <si>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</si>
  <si>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</si>
  <si>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</si>
  <si>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</si>
  <si>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</si>
  <si>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</si>
  <si>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</si>
  <si>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</si>
  <si>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</si>
  <si>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</si>
  <si>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</si>
  <si>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</si>
  <si>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</si>
  <si>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</si>
  <si>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</si>
  <si>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</si>
  <si>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</si>
  <si>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</si>
  <si>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</si>
  <si>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</si>
  <si>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</si>
  <si>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</si>
  <si>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</si>
  <si>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</si>
  <si>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</si>
  <si>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</si>
  <si>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</si>
  <si>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</si>
  <si>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</si>
  <si>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</si>
  <si>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</si>
  <si>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</si>
  <si>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</si>
  <si>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</si>
  <si>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</si>
  <si>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</si>
  <si>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</si>
  <si>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</si>
  <si>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</si>
  <si>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</si>
  <si>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</si>
  <si>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</si>
  <si>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</si>
  <si>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</si>
  <si>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</si>
  <si>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</si>
  <si>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</si>
  <si>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</si>
  <si>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</si>
  <si>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</si>
  <si>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</si>
  <si>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</si>
  <si>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</si>
  <si>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</si>
  <si>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</si>
  <si>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</si>
  <si>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</si>
  <si>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</si>
  <si>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</si>
  <si>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</si>
  <si>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</si>
  <si>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</si>
  <si>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</si>
  <si>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</si>
  <si>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</si>
  <si>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</si>
  <si>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</si>
  <si>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</si>
  <si>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</si>
  <si>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</si>
  <si>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</si>
  <si>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</si>
  <si>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</si>
  <si>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</si>
  <si>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</si>
  <si>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</si>
  <si>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</si>
  <si>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</si>
  <si>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</si>
  <si>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</si>
  <si>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</si>
  <si>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</si>
  <si>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</si>
  <si>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</si>
  <si>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</si>
  <si>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</si>
  <si>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</si>
  <si>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</si>
  <si>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</si>
  <si>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</si>
  <si>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</si>
  <si>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</si>
  <si>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</si>
  <si>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</si>
  <si>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</si>
  <si>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</si>
  <si>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</si>
  <si>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</si>
  <si>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</si>
  <si>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</si>
  <si>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</si>
  <si>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</si>
  <si>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</si>
  <si>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</si>
  <si>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</si>
  <si>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</si>
  <si>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</si>
  <si>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</si>
  <si>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</si>
  <si>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</si>
  <si>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</si>
  <si>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</si>
  <si>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</si>
  <si>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</si>
  <si>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</si>
  <si>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</si>
  <si>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</si>
  <si>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</si>
  <si>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</si>
  <si>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</si>
  <si>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</si>
  <si>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</si>
  <si>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</si>
  <si>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</si>
  <si>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</si>
  <si>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</si>
  <si>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</si>
  <si>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</si>
  <si>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</si>
  <si>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</si>
  <si>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</si>
  <si>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</si>
  <si>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</si>
  <si>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</si>
  <si>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</si>
  <si>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</si>
  <si>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</si>
  <si>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</si>
  <si>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</si>
  <si>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</si>
  <si>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</si>
  <si>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</si>
  <si>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</si>
  <si>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</si>
  <si>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</si>
  <si>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</si>
  <si>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</si>
  <si>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</si>
  <si>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</si>
  <si>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</si>
  <si>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</si>
  <si>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</si>
  <si>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</si>
  <si>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</si>
  <si>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</si>
  <si>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</si>
  <si>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</si>
  <si>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</si>
  <si>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</si>
  <si>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</si>
  <si>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</si>
  <si>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</si>
  <si>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</si>
  <si>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</si>
  <si>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</si>
  <si>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</si>
  <si>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</si>
  <si>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</si>
  <si>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</si>
  <si>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</si>
  <si>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</si>
  <si>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</si>
  <si>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</si>
  <si>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</si>
  <si>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</si>
  <si>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</si>
  <si>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</si>
  <si>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</si>
  <si>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</si>
  <si>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</si>
  <si>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</si>
  <si>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</si>
  <si>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</si>
  <si>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</si>
  <si>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</si>
  <si>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</si>
  <si>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</si>
  <si>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</si>
  <si>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</si>
  <si>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</si>
  <si>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</si>
  <si>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</si>
  <si>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</si>
  <si>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</si>
  <si>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</si>
  <si>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</si>
  <si>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</si>
  <si>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</si>
  <si>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</si>
  <si>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</si>
  <si>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</si>
  <si>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</si>
  <si>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</si>
  <si>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</si>
  <si>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</si>
  <si>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</si>
  <si>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</si>
  <si>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</si>
  <si>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</si>
  <si>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</si>
  <si>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</si>
  <si>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</si>
  <si>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</si>
  <si>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</si>
  <si>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</si>
  <si>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</si>
  <si>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</si>
  <si>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</si>
  <si>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</si>
  <si>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</si>
  <si>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</si>
  <si>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</si>
  <si>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</si>
  <si>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</si>
  <si>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</si>
  <si>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</si>
  <si>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</si>
  <si>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</si>
  <si>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</si>
  <si>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</si>
  <si>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</si>
  <si>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</si>
  <si>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</si>
  <si>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</si>
  <si>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</si>
  <si>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</si>
  <si>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</si>
  <si>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</si>
  <si>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</si>
  <si>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</si>
  <si>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</si>
  <si>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</si>
  <si>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</si>
  <si>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</si>
  <si>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</si>
  <si>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</si>
  <si>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</si>
  <si>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</si>
  <si>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</si>
  <si>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</si>
  <si>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</si>
  <si>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</si>
  <si>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</si>
  <si>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</si>
  <si>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</si>
  <si>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</si>
  <si>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</si>
  <si>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</si>
  <si>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</si>
  <si>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</si>
  <si>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</si>
  <si>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</si>
  <si>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</si>
  <si>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</si>
  <si>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</si>
  <si>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</si>
  <si>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</si>
  <si>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</si>
  <si>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</si>
  <si>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</si>
  <si>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</si>
  <si>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</si>
  <si>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</si>
  <si>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</si>
  <si>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</si>
  <si>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</si>
  <si>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</si>
  <si>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</si>
  <si>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</si>
  <si>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</si>
  <si>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</si>
  <si>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</si>
  <si>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</si>
  <si>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</si>
  <si>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</si>
  <si>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</si>
  <si>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</si>
  <si>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</si>
  <si>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</si>
  <si>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</si>
  <si>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</si>
  <si>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</si>
  <si>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</si>
  <si>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</si>
  <si>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</si>
  <si>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</si>
  <si>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</si>
  <si>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</si>
  <si>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</si>
  <si>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</si>
  <si>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</si>
  <si>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</si>
  <si>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</si>
  <si>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</si>
  <si>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</si>
  <si>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</si>
  <si>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</si>
  <si>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</si>
  <si>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</si>
  <si>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</si>
  <si>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</si>
  <si>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</si>
  <si>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</si>
  <si>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</si>
  <si>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</si>
  <si>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</si>
  <si>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</si>
  <si>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</si>
  <si>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</si>
  <si>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</si>
  <si>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</si>
  <si>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</si>
  <si>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</si>
  <si>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</si>
  <si>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</si>
  <si>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</si>
  <si>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</si>
  <si>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</si>
  <si>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</si>
  <si>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</si>
  <si>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</si>
  <si>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</si>
  <si>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</si>
  <si>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</si>
  <si>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</si>
  <si>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</si>
  <si>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</si>
  <si>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</si>
  <si>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</si>
  <si>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</si>
  <si>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</si>
  <si>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</si>
  <si>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</si>
  <si>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</si>
  <si>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</si>
  <si>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</si>
  <si>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</si>
  <si>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</si>
  <si>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</si>
  <si>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</si>
  <si>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</si>
  <si>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</si>
  <si>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</si>
  <si>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</si>
  <si>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</si>
  <si>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</si>
  <si>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</si>
  <si>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</si>
  <si>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</si>
  <si>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</si>
  <si>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</si>
  <si>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</si>
  <si>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</si>
  <si>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</si>
  <si>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</si>
  <si>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</si>
  <si>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</si>
  <si>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</si>
  <si>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</si>
  <si>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</si>
  <si>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</si>
  <si>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</si>
  <si>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</si>
  <si>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</si>
  <si>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</si>
  <si>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</si>
  <si>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</si>
  <si>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</si>
  <si>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</si>
  <si>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</si>
  <si>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</si>
  <si>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</si>
  <si>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</si>
  <si>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</si>
  <si>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</si>
  <si>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</si>
  <si>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</si>
  <si>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</si>
  <si>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</si>
  <si>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</si>
  <si>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</si>
  <si>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</si>
  <si>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</si>
  <si>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</si>
  <si>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</si>
  <si>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</si>
  <si>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</si>
  <si>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</si>
  <si>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</si>
  <si>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</si>
  <si>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</si>
  <si>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</si>
  <si>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</si>
  <si>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</si>
  <si>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</si>
  <si>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</si>
  <si>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</si>
  <si>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</si>
  <si>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</si>
  <si>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</si>
  <si>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</si>
  <si>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</si>
  <si>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</si>
  <si>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</si>
  <si>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</si>
  <si>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</si>
  <si>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</si>
  <si>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</si>
  <si>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</si>
  <si>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</si>
  <si>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</si>
  <si>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</si>
  <si>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</si>
  <si>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</si>
  <si>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</si>
  <si>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</si>
  <si>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</si>
  <si>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</si>
  <si>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</si>
  <si>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</si>
  <si>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</si>
  <si>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</si>
  <si>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</si>
  <si>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</si>
  <si>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</si>
  <si>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</si>
  <si>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</si>
  <si>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</si>
  <si>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</si>
  <si>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</si>
  <si>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</si>
  <si>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</si>
  <si>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</si>
  <si>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</si>
  <si>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</si>
  <si>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</si>
  <si>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</si>
  <si>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</si>
  <si>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</si>
  <si>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</si>
  <si>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</si>
  <si>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</si>
  <si>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</si>
  <si>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</si>
  <si>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</si>
  <si>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</si>
  <si>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</si>
  <si>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</si>
  <si>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</si>
  <si>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</si>
  <si>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</si>
  <si>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</si>
  <si>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</si>
  <si>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</si>
  <si>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</si>
  <si>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</si>
  <si>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</si>
  <si>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</si>
  <si>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</si>
  <si>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</si>
  <si>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</si>
  <si>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</si>
  <si>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</si>
  <si>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</si>
  <si>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</si>
  <si>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</si>
  <si>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</si>
  <si>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</si>
  <si>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</si>
  <si>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</si>
  <si>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</si>
  <si>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</si>
  <si>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</si>
  <si>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</si>
  <si>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</si>
  <si>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</si>
  <si>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</si>
  <si>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</si>
  <si>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</si>
  <si>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</si>
  <si>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</si>
  <si>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</si>
  <si>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</si>
  <si>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</si>
  <si>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</si>
  <si>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</si>
  <si>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</si>
  <si>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</si>
  <si>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</si>
  <si>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</si>
  <si>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</si>
  <si>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</si>
  <si>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</si>
  <si>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</si>
  <si>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</si>
  <si>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</si>
  <si>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</si>
  <si>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</si>
  <si>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</si>
  <si>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</si>
  <si>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</si>
  <si>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</si>
  <si>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</si>
  <si>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</si>
  <si>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</si>
  <si>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</si>
  <si>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</si>
  <si>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</si>
  <si>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</si>
  <si>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</si>
  <si>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</si>
  <si>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</si>
  <si>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</si>
  <si>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</si>
  <si>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</si>
  <si>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</si>
  <si>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</si>
  <si>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</si>
  <si>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</si>
  <si>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</si>
  <si>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</si>
  <si>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</si>
  <si>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</si>
  <si>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</si>
  <si>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</si>
  <si>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</si>
  <si>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</si>
  <si>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</si>
  <si>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</si>
  <si>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</si>
  <si>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</si>
  <si>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</si>
  <si>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</si>
  <si>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</si>
  <si>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</si>
  <si>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</si>
  <si>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</si>
  <si>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</si>
  <si>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</si>
  <si>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</si>
  <si>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</si>
  <si>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</si>
  <si>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</si>
  <si>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</si>
  <si>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</si>
  <si>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</si>
  <si>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</si>
  <si>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</si>
  <si>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</si>
  <si>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</si>
  <si>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</si>
  <si>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</si>
  <si>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</si>
  <si>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</si>
  <si>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</si>
  <si>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</si>
  <si>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</si>
  <si>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</si>
  <si>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</si>
  <si>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</si>
  <si>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</si>
  <si>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</si>
  <si>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</si>
  <si>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</si>
  <si>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</si>
  <si>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</si>
  <si>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</si>
  <si>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</si>
  <si>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</si>
  <si>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</si>
  <si>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</si>
  <si>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</si>
  <si>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</si>
  <si>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</si>
  <si>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</si>
  <si>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</si>
  <si>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</si>
  <si>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</si>
  <si>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</si>
  <si>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</si>
  <si>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</si>
  <si>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</si>
  <si>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</si>
  <si>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</si>
  <si>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</si>
  <si>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</si>
  <si>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</si>
  <si>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</si>
  <si>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</si>
  <si>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</si>
  <si>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</si>
  <si>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</si>
  <si>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</si>
  <si>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</si>
  <si>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</si>
  <si>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</si>
  <si>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</si>
  <si>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</si>
  <si>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</si>
  <si>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</si>
  <si>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</si>
  <si>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</si>
  <si>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</si>
  <si>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</si>
  <si>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</si>
  <si>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</si>
  <si>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</si>
  <si>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</si>
  <si>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</si>
  <si>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</si>
  <si>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</si>
  <si>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</si>
  <si>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</si>
  <si>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</si>
  <si>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</si>
  <si>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</si>
  <si>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</si>
  <si>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</si>
  <si>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</si>
  <si>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</si>
  <si>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</si>
  <si>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</si>
  <si>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</si>
  <si>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</si>
  <si>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</si>
  <si>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</si>
  <si>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</si>
  <si>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</si>
  <si>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</si>
  <si>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</si>
  <si>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</si>
  <si>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</si>
  <si>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</si>
  <si>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</si>
  <si>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</si>
  <si>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</si>
  <si>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</si>
  <si>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</si>
  <si>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</si>
  <si>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</si>
  <si>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</si>
  <si>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</si>
  <si>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</si>
  <si>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</si>
  <si>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</si>
  <si>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</si>
  <si>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</si>
  <si>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</si>
  <si>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</si>
  <si>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</si>
  <si>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</si>
  <si>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</si>
  <si>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</si>
  <si>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</si>
  <si>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</si>
  <si>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</si>
  <si>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</si>
  <si>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</si>
  <si>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</si>
  <si>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</si>
  <si>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</si>
  <si>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</si>
  <si>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</si>
  <si>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</si>
  <si>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</si>
  <si>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</si>
  <si>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</si>
  <si>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</si>
  <si>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</si>
  <si>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</si>
  <si>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</si>
  <si>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</si>
  <si>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</si>
  <si>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</si>
  <si>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</si>
  <si>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</si>
  <si>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</si>
  <si>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</si>
  <si>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</si>
  <si>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</si>
  <si>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</si>
  <si>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</si>
  <si>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</si>
  <si>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</si>
  <si>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</si>
  <si>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</si>
  <si>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</si>
  <si>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</si>
  <si>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</si>
  <si>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</si>
  <si>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</si>
  <si>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</si>
  <si>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</si>
  <si>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</si>
  <si>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</si>
  <si>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</si>
  <si>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</si>
  <si>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</si>
  <si>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</si>
  <si>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</si>
  <si>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</si>
  <si>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</si>
  <si>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</si>
  <si>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</si>
  <si>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</si>
  <si>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</si>
  <si>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</si>
  <si>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</si>
  <si>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</si>
  <si>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</si>
  <si>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</si>
  <si>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</si>
  <si>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</si>
  <si>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</si>
  <si>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</si>
  <si>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</si>
  <si>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</si>
  <si>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</si>
  <si>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</si>
  <si>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</si>
  <si>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</si>
  <si>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</si>
  <si>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</si>
  <si>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</si>
  <si>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</si>
  <si>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</si>
  <si>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</si>
  <si>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</si>
  <si>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</si>
  <si>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</si>
  <si>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</si>
  <si>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</si>
  <si>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</si>
  <si>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</si>
  <si>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</si>
  <si>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</si>
  <si>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</si>
  <si>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</si>
  <si>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</si>
  <si>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</si>
  <si>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</si>
  <si>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</si>
  <si>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</si>
  <si>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</si>
  <si>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</si>
  <si>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</si>
  <si>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</si>
  <si>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</si>
  <si>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</si>
  <si>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</si>
  <si>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</si>
  <si>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</si>
  <si>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</si>
  <si>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</si>
  <si>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</si>
  <si>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</si>
  <si>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</si>
  <si>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</si>
  <si>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</si>
  <si>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</si>
  <si>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</si>
  <si>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</si>
  <si>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</si>
  <si>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</si>
  <si>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</si>
  <si>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</si>
  <si>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</si>
  <si>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</si>
  <si>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</si>
  <si>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</si>
  <si>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</si>
  <si>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</si>
  <si>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</si>
  <si>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</si>
  <si>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</si>
  <si>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</si>
  <si>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</si>
  <si>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</si>
  <si>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</si>
  <si>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</si>
  <si>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</si>
  <si>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</si>
  <si>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</si>
  <si>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</si>
  <si>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</si>
  <si>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</si>
  <si>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</si>
  <si>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</si>
  <si>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</si>
  <si>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</si>
  <si>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</si>
  <si>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</si>
  <si>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</si>
  <si>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</si>
  <si>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</si>
  <si>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</si>
  <si>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</si>
  <si>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</si>
  <si>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</si>
  <si>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</si>
  <si>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</si>
  <si>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</si>
  <si>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</si>
  <si>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</si>
  <si>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</si>
  <si>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</si>
  <si>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</si>
  <si>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</si>
  <si>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</si>
  <si>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</si>
  <si>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</si>
  <si>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</si>
  <si>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</si>
  <si>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</si>
  <si>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</si>
  <si>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</si>
  <si>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</si>
  <si>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</si>
  <si>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</si>
  <si>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</si>
  <si>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</si>
  <si>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</si>
  <si>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</si>
  <si>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</si>
  <si>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</si>
  <si>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</si>
  <si>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</si>
  <si>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</si>
  <si>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</si>
  <si>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</si>
  <si>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</si>
  <si>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</si>
  <si>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</si>
  <si>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</si>
  <si>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</si>
  <si>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</si>
  <si>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</si>
  <si>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</si>
  <si>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</si>
  <si>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</si>
  <si>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</si>
  <si>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</si>
  <si>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</si>
  <si>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</si>
  <si>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</si>
  <si>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</si>
  <si>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</si>
  <si>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</si>
  <si>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</si>
  <si>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</si>
  <si>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</si>
  <si>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</si>
  <si>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</si>
  <si>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</si>
  <si>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</si>
  <si>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</si>
  <si>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</si>
  <si>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</si>
  <si>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</si>
  <si>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</si>
  <si>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</si>
  <si>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</si>
  <si>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</si>
  <si>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</si>
  <si>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</si>
  <si>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</si>
  <si>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</si>
  <si>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</si>
  <si>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</si>
  <si>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</si>
  <si>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</si>
  <si>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</si>
  <si>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</si>
  <si>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</si>
  <si>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</si>
  <si>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</si>
  <si>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</si>
  <si>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</si>
  <si>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</si>
  <si>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</si>
  <si>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</si>
  <si>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</si>
  <si>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</si>
  <si>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</si>
  <si>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</si>
  <si>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</si>
  <si>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</si>
  <si>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</si>
  <si>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</si>
  <si>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</si>
  <si>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</si>
  <si>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</si>
  <si>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</si>
  <si>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</si>
  <si>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</si>
  <si>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</si>
  <si>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</si>
  <si>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</si>
  <si>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</si>
  <si>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</si>
  <si>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</si>
  <si>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</si>
  <si>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</si>
  <si>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</si>
  <si>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</si>
  <si>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</si>
  <si>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</si>
  <si>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</si>
  <si>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</si>
  <si>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</si>
  <si>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</si>
  <si>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</si>
  <si>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</si>
  <si>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</si>
  <si>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</si>
  <si>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</si>
  <si>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</si>
  <si>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</si>
  <si>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</si>
  <si>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</si>
  <si>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</si>
  <si>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</si>
  <si>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</si>
  <si>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</si>
  <si>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</si>
  <si>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</si>
  <si>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</si>
  <si>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</si>
  <si>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</si>
  <si>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</si>
  <si>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</si>
  <si>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</si>
  <si>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</si>
  <si>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</si>
  <si>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</si>
  <si>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</si>
  <si>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</si>
  <si>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</si>
  <si>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</si>
  <si>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</si>
  <si>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</si>
  <si>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</si>
  <si>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</si>
  <si>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</si>
  <si>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</si>
  <si>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</si>
  <si>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</si>
  <si>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</si>
  <si>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</si>
  <si>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</si>
  <si>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</si>
  <si>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</si>
  <si>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</si>
  <si>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</si>
  <si>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</si>
  <si>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</si>
  <si>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</si>
  <si>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</si>
  <si>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</si>
  <si>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</si>
  <si>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</si>
  <si>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</si>
  <si>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</si>
  <si>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</si>
  <si>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</si>
  <si>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</si>
  <si>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</si>
  <si>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</si>
  <si>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</si>
  <si>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</si>
  <si>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</si>
  <si>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</si>
  <si>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</si>
  <si>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</si>
  <si>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</si>
  <si>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</si>
  <si>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</si>
  <si>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</si>
  <si>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</si>
  <si>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</si>
  <si>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</si>
  <si>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</si>
  <si>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</si>
  <si>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</si>
  <si>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</si>
  <si>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</si>
  <si>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</si>
  <si>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</si>
  <si>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</si>
  <si>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</si>
  <si>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</si>
  <si>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</si>
  <si>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</si>
  <si>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</si>
  <si>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</si>
  <si>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</si>
  <si>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</si>
  <si>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</si>
  <si>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</si>
  <si>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</si>
  <si>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</si>
  <si>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</si>
  <si>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</si>
  <si>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</si>
  <si>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</si>
  <si>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</si>
  <si>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</si>
  <si>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</si>
  <si>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</si>
  <si>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</si>
  <si>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</si>
  <si>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</si>
  <si>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</si>
  <si>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</si>
  <si>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</si>
  <si>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</si>
  <si>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</si>
  <si>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</si>
  <si>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</si>
  <si>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</si>
  <si>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</si>
  <si>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</si>
  <si>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</si>
  <si>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</si>
  <si>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</si>
  <si>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</si>
  <si>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</si>
  <si>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</si>
  <si>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</si>
  <si>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</si>
  <si>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</si>
  <si>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</si>
  <si>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</si>
  <si>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</si>
  <si>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</si>
  <si>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</si>
  <si>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</si>
  <si>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</si>
  <si>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</si>
  <si>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</si>
  <si>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</si>
  <si>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</si>
  <si>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</si>
  <si>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</si>
  <si>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</si>
  <si>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</si>
  <si>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</si>
  <si>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</si>
  <si>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</si>
  <si>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</si>
  <si>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</si>
  <si>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</si>
  <si>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</si>
  <si>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</si>
  <si>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</si>
  <si>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</si>
  <si>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</si>
  <si>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</si>
  <si>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</si>
  <si>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</si>
  <si>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</si>
  <si>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</si>
  <si>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</si>
  <si>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</si>
  <si>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</si>
  <si>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</si>
  <si>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</si>
  <si>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</si>
  <si>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</si>
  <si>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</si>
  <si>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</si>
  <si>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</si>
  <si>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</si>
  <si>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</si>
  <si>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</si>
  <si>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</si>
  <si>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</si>
  <si>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</si>
  <si>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</si>
  <si>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</si>
  <si>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</si>
  <si>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</si>
  <si>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</si>
  <si>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</si>
  <si>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</si>
  <si>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</si>
  <si>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</si>
  <si>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</si>
  <si>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</si>
  <si>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</si>
  <si>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</si>
  <si>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</si>
  <si>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</si>
  <si>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</si>
  <si>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</si>
  <si>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</si>
  <si>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</si>
  <si>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</si>
  <si>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</si>
  <si>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</si>
  <si>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</si>
  <si>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</si>
  <si>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</si>
  <si>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</si>
  <si>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</si>
  <si>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</si>
  <si>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</si>
  <si>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</si>
  <si>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</si>
  <si>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</si>
  <si>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</si>
  <si>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</si>
  <si>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</si>
  <si>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</si>
  <si>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</si>
  <si>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</si>
  <si>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</si>
  <si>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</si>
  <si>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</si>
  <si>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</si>
  <si>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</si>
  <si>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</si>
  <si>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</si>
  <si>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</si>
  <si>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</si>
  <si>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</si>
  <si>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</si>
  <si>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</si>
  <si>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</si>
  <si>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</si>
  <si>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</si>
  <si>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</si>
  <si>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</si>
  <si>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</si>
  <si>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</si>
  <si>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</si>
  <si>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</si>
  <si>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</si>
  <si>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</si>
  <si>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</si>
  <si>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</si>
  <si>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</si>
  <si>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</si>
  <si>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</si>
  <si>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</si>
  <si>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</si>
  <si>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</si>
  <si>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</si>
  <si>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</si>
  <si>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</si>
  <si>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</si>
  <si>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</si>
  <si>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</si>
  <si>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</si>
  <si>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</si>
  <si>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</si>
  <si>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</si>
  <si>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</si>
  <si>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</si>
  <si>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</si>
  <si>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</si>
  <si>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</si>
  <si>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</si>
  <si>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</si>
  <si>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</si>
  <si>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</si>
  <si>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</si>
  <si>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</si>
  <si>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</si>
  <si>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</si>
  <si>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</si>
  <si>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</si>
  <si>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</si>
  <si>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</si>
  <si>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</si>
  <si>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</si>
  <si>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</si>
  <si>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</si>
  <si>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</si>
  <si>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</si>
  <si>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</si>
  <si>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</si>
  <si>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</si>
  <si>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</si>
  <si>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</si>
  <si>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</si>
  <si>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</si>
  <si>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</si>
  <si>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</si>
  <si>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</si>
  <si>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</si>
  <si>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</si>
  <si>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</si>
  <si>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</si>
  <si>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</si>
  <si>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</si>
  <si>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</si>
  <si>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</si>
  <si>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</si>
  <si>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</si>
  <si>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</si>
  <si>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</si>
  <si>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</si>
  <si>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</si>
  <si>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</si>
  <si>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</si>
  <si>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</si>
  <si>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</si>
  <si>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</si>
  <si>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</si>
  <si>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</si>
  <si>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</si>
  <si>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</si>
  <si>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</si>
  <si>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</si>
  <si>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</si>
  <si>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</si>
  <si>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</si>
  <si>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</si>
  <si>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</si>
  <si>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</si>
  <si>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</si>
  <si>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</si>
  <si>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</si>
  <si>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</si>
  <si>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</si>
  <si>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</si>
  <si>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</si>
  <si>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</si>
  <si>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</si>
  <si>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</si>
  <si>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</si>
  <si>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</si>
  <si>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</si>
  <si>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</si>
  <si>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</si>
  <si>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</si>
  <si>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</si>
  <si>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</si>
  <si>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</si>
  <si>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</si>
  <si>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</si>
  <si>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</si>
  <si>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</si>
  <si>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</si>
  <si>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</si>
  <si>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</si>
  <si>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</si>
  <si>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</si>
  <si>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</si>
  <si>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</si>
  <si>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</si>
  <si>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</si>
  <si>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</si>
  <si>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</si>
  <si>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</si>
  <si>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</si>
  <si>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</si>
  <si>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</si>
  <si>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</si>
  <si>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</si>
  <si>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</si>
  <si>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</si>
  <si>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</si>
  <si>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</si>
  <si>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</si>
  <si>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</si>
  <si>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</si>
  <si>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</si>
  <si>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</si>
  <si>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</si>
  <si>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</si>
  <si>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</si>
  <si>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</si>
  <si>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</si>
  <si>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</si>
  <si>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</si>
  <si>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</si>
  <si>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</si>
  <si>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</si>
  <si>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</si>
  <si>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</si>
  <si>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</si>
  <si>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</si>
  <si>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</si>
  <si>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</si>
  <si>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</si>
  <si>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</si>
  <si>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</si>
  <si>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</si>
  <si>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</si>
  <si>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</si>
  <si>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</si>
  <si>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</si>
  <si>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</si>
  <si>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</si>
  <si>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</si>
  <si>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</si>
  <si>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</si>
  <si>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</si>
  <si>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</si>
  <si>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</si>
  <si>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</si>
  <si>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</si>
  <si>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</si>
  <si>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</si>
  <si>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</si>
  <si>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</si>
  <si>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</si>
  <si>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</si>
  <si>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</si>
  <si>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</si>
  <si>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</si>
  <si>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</si>
  <si>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</si>
  <si>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</si>
  <si>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</si>
  <si>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</si>
  <si>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</si>
  <si>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</si>
  <si>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</si>
  <si>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</si>
  <si>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</si>
  <si>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</si>
  <si>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</si>
  <si>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</si>
  <si>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</si>
  <si>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</si>
  <si>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</si>
  <si>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</si>
  <si>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</si>
  <si>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</si>
  <si>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</si>
  <si>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</si>
  <si>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</si>
  <si>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</si>
  <si>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</si>
  <si>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</si>
  <si>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</si>
  <si>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</si>
  <si>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</si>
  <si>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</si>
  <si>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</si>
  <si>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</si>
  <si>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</si>
  <si>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</si>
  <si>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</si>
  <si>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</si>
  <si>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</si>
  <si>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</si>
  <si>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</si>
  <si>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</si>
  <si>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</si>
  <si>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</si>
  <si>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</si>
  <si>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</si>
  <si>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</si>
  <si>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</si>
  <si>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</si>
  <si>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</si>
  <si>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</si>
  <si>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</si>
  <si>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</si>
  <si>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</si>
  <si>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</si>
  <si>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</si>
  <si>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</si>
  <si>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</si>
  <si>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</si>
  <si>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</si>
  <si>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</si>
  <si>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</si>
  <si>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</si>
  <si>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</si>
  <si>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</si>
  <si>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</si>
  <si>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</si>
  <si>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</si>
  <si>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</si>
  <si>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</si>
  <si>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</si>
  <si>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</si>
  <si>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</si>
  <si>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</si>
  <si>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</si>
  <si>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</si>
  <si>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</si>
  <si>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</si>
  <si>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</si>
  <si>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</si>
  <si>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</si>
  <si>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</si>
  <si>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</si>
  <si>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</si>
  <si>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</si>
  <si>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</si>
  <si>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</si>
  <si>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</si>
  <si>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</si>
  <si>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</si>
  <si>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</si>
  <si>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</si>
  <si>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</si>
  <si>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</si>
  <si>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</si>
  <si>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</si>
  <si>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</si>
  <si>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</si>
  <si>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</si>
  <si>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</si>
  <si>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</si>
  <si>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</si>
  <si>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</si>
  <si>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</si>
  <si>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</si>
  <si>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</si>
  <si>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</si>
  <si>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</si>
  <si>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</si>
  <si>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</si>
  <si>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</si>
  <si>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</si>
  <si>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</si>
  <si>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</si>
  <si>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</si>
  <si>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</si>
  <si>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</si>
  <si>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</si>
  <si>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</si>
  <si>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</si>
  <si>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</si>
  <si>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</si>
  <si>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</si>
  <si>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</si>
  <si>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</si>
  <si>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</si>
  <si>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</si>
  <si>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</si>
  <si>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</si>
  <si>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</si>
  <si>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</si>
  <si>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</si>
  <si>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</si>
  <si>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</si>
  <si>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</si>
  <si>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</si>
  <si>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</si>
  <si>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</si>
  <si>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</si>
  <si>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</si>
  <si>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</si>
  <si>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</si>
  <si>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</si>
  <si>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</si>
  <si>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</si>
  <si>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</si>
  <si>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</si>
  <si>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</si>
  <si>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</si>
  <si>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</si>
  <si>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</si>
  <si>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</si>
  <si>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</si>
  <si>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</si>
  <si>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</si>
  <si>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</si>
  <si>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</si>
  <si>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</si>
  <si>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</si>
  <si>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</si>
  <si>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</si>
  <si>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</si>
  <si>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</si>
  <si>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</si>
  <si>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</si>
  <si>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</si>
  <si>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</si>
  <si>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</si>
  <si>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</si>
  <si>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</si>
  <si>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</si>
  <si>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</si>
  <si>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</si>
  <si>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</si>
  <si>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</si>
  <si>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</si>
  <si>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</si>
  <si>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</si>
  <si>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</si>
  <si>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</si>
  <si>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</si>
  <si>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</si>
  <si>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</si>
  <si>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</si>
  <si>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</si>
  <si>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</si>
  <si>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</si>
  <si>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</si>
  <si>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</si>
  <si>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</si>
  <si>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</si>
  <si>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</si>
  <si>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</si>
  <si>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</si>
  <si>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</si>
  <si>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</si>
  <si>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</si>
  <si>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</si>
  <si>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</si>
  <si>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</si>
  <si>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</si>
  <si>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</si>
  <si>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</si>
  <si>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</si>
  <si>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</si>
  <si>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</si>
  <si>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</si>
  <si>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</si>
  <si>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</si>
  <si>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</si>
  <si>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</si>
  <si>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</si>
  <si>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</si>
  <si>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</si>
  <si>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</si>
  <si>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</si>
  <si>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</si>
  <si>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</si>
  <si>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</si>
  <si>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</si>
  <si>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</si>
  <si>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</si>
  <si>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</si>
  <si>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</si>
  <si>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</si>
  <si>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</si>
  <si>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</si>
  <si>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</si>
  <si>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</si>
  <si>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</si>
  <si>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</si>
  <si>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</si>
  <si>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</si>
  <si>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</si>
  <si>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</si>
  <si>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</si>
  <si>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</si>
  <si>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</si>
  <si>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</si>
  <si>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</si>
  <si>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</si>
  <si>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</si>
  <si>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</si>
  <si>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</si>
  <si>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</si>
  <si>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</si>
  <si>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</si>
  <si>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</si>
  <si>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</si>
  <si>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</si>
  <si>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</si>
  <si>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</si>
  <si>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</si>
  <si>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</si>
  <si>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</si>
  <si>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</si>
  <si>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</si>
  <si>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</si>
  <si>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</si>
  <si>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</si>
  <si>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</si>
  <si>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</si>
  <si>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</si>
  <si>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</si>
  <si>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</si>
  <si>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</si>
  <si>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</si>
  <si>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</si>
  <si>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</si>
  <si>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</si>
  <si>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</si>
  <si>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</si>
  <si>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</si>
  <si>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</si>
  <si>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</si>
  <si>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</si>
  <si>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</si>
  <si>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</si>
  <si>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</si>
  <si>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</si>
  <si>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</si>
  <si>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</si>
  <si>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</si>
  <si>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</si>
  <si>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</si>
  <si>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</si>
  <si>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</si>
  <si>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</si>
  <si>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</si>
  <si>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</si>
  <si>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</si>
  <si>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</si>
  <si>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</si>
  <si>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</si>
  <si>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</si>
  <si>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</si>
  <si>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</si>
  <si>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</si>
  <si>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</si>
  <si>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</si>
  <si>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</si>
  <si>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</si>
  <si>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</si>
  <si>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</si>
  <si>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</si>
  <si>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</si>
  <si>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</si>
  <si>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</si>
  <si>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</si>
  <si>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</si>
  <si>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</si>
  <si>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</si>
  <si>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</si>
  <si>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</si>
  <si>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</si>
  <si>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</si>
  <si>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</si>
  <si>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</si>
  <si>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</si>
  <si>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</si>
  <si>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</si>
  <si>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</si>
  <si>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</si>
  <si>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</si>
  <si>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</si>
  <si>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</si>
  <si>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</si>
  <si>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</si>
  <si>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</si>
  <si>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</si>
  <si>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</si>
  <si>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</si>
  <si>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</si>
  <si>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</si>
  <si>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</si>
  <si>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</si>
  <si>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</si>
  <si>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</si>
  <si>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</si>
  <si>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</si>
  <si>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</si>
  <si>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</si>
  <si>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</si>
  <si>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</si>
  <si>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</si>
  <si>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</si>
  <si>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</si>
  <si>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</si>
  <si>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</si>
  <si>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</si>
  <si>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</si>
  <si>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</si>
  <si>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</si>
  <si>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</si>
  <si>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</si>
  <si>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</si>
  <si>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</si>
  <si>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</si>
  <si>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</si>
  <si>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</si>
  <si>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</si>
  <si>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</si>
  <si>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</si>
  <si>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</si>
  <si>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</si>
  <si>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</si>
  <si>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</si>
  <si>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</si>
  <si>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</si>
  <si>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</si>
  <si>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</si>
  <si>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</si>
  <si>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</si>
  <si>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</si>
  <si>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</si>
  <si>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</si>
  <si>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</si>
  <si>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</si>
  <si>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</si>
  <si>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</si>
  <si>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</si>
  <si>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</si>
  <si>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</si>
  <si>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</si>
  <si>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</si>
  <si>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</si>
  <si>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</si>
  <si>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</si>
  <si>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</si>
  <si>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</si>
  <si>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</si>
  <si>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</si>
  <si>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</si>
  <si>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</si>
  <si>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</si>
  <si>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</si>
  <si>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</si>
  <si>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</si>
  <si>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</si>
  <si>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</si>
  <si>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</si>
  <si>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</si>
  <si>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</si>
  <si>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</si>
  <si>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</si>
  <si>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</si>
  <si>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</si>
  <si>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</si>
  <si>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</si>
  <si>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</si>
  <si>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</si>
  <si>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</si>
  <si>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</si>
  <si>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</si>
  <si>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</si>
  <si>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</si>
  <si>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</si>
  <si>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</si>
  <si>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</si>
  <si>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</si>
  <si>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</si>
  <si>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</si>
  <si>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</si>
  <si>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</si>
  <si>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</si>
  <si>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</si>
  <si>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</si>
  <si>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</si>
  <si>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</si>
  <si>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</si>
  <si>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</si>
  <si>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</si>
  <si>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</si>
  <si>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</si>
  <si>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</si>
  <si>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</si>
  <si>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</si>
  <si>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</si>
  <si>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</si>
  <si>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</si>
  <si>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</si>
  <si>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</si>
  <si>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</si>
  <si>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</si>
  <si>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</si>
  <si>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</si>
  <si>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</si>
  <si>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</si>
  <si>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</si>
  <si>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</si>
  <si>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</si>
  <si>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</si>
  <si>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</si>
  <si>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</si>
  <si>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</si>
  <si>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</si>
  <si>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</si>
  <si>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</si>
  <si>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</si>
  <si>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</si>
  <si>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</si>
  <si>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</si>
  <si>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</si>
  <si>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</si>
  <si>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</si>
  <si>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</si>
  <si>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</si>
  <si>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</si>
  <si>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</si>
  <si>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</si>
  <si>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</si>
  <si>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</si>
  <si>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</si>
  <si>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</si>
  <si>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</si>
  <si>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</si>
  <si>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</si>
  <si>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</si>
  <si>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</si>
  <si>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</si>
  <si>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</si>
  <si>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</si>
  <si>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</si>
  <si>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</si>
  <si>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</si>
  <si>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</si>
  <si>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</si>
  <si>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</si>
  <si>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</si>
  <si>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</si>
  <si>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</si>
  <si>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</si>
  <si>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</si>
  <si>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</si>
  <si>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</si>
  <si>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</si>
  <si>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</si>
  <si>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</si>
  <si>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</si>
  <si>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</si>
  <si>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</si>
  <si>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</si>
  <si>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</si>
  <si>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</si>
  <si>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</si>
  <si>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</si>
  <si>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</si>
  <si>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</si>
  <si>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</si>
  <si>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</si>
  <si>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</si>
  <si>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</si>
  <si>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</si>
  <si>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</si>
  <si>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</si>
  <si>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</si>
  <si>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</si>
  <si>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</si>
  <si>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</si>
  <si>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</si>
  <si>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</si>
  <si>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</si>
  <si>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</si>
  <si>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</si>
  <si>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</si>
  <si>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</si>
  <si>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</si>
  <si>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</si>
  <si>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</si>
  <si>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</si>
  <si>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</si>
  <si>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</si>
  <si>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</si>
  <si>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</si>
  <si>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</si>
  <si>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</si>
  <si>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</si>
  <si>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</si>
  <si>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</si>
  <si>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</si>
  <si>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</si>
  <si>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</si>
  <si>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</si>
  <si>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</si>
  <si>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</si>
  <si>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</si>
  <si>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</si>
  <si>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</si>
  <si>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</si>
  <si>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</si>
  <si>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</si>
  <si>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</si>
  <si>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</si>
  <si>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</si>
  <si>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</si>
  <si>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</si>
  <si>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</si>
  <si>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</si>
  <si>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</si>
  <si>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</si>
  <si>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</si>
  <si>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</si>
  <si>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</si>
  <si>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</si>
  <si>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</si>
  <si>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</si>
  <si>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</si>
  <si>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</si>
  <si>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</si>
  <si>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</si>
  <si>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</si>
  <si>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</si>
  <si>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</si>
  <si>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</si>
  <si>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</si>
  <si>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</si>
  <si>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</si>
  <si>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</si>
  <si>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</si>
  <si>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</si>
  <si>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</si>
  <si>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</si>
  <si>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</si>
  <si>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</si>
  <si>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</si>
  <si>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</si>
  <si>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</si>
  <si>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</si>
  <si>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</si>
  <si>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</si>
  <si>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</si>
  <si>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</si>
  <si>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</si>
  <si>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</si>
  <si>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</si>
  <si>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</si>
  <si>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</si>
  <si>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</si>
  <si>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</si>
  <si>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</si>
  <si>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</si>
  <si>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</si>
  <si>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</si>
  <si>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</si>
  <si>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</si>
  <si>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</si>
  <si>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</si>
  <si>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</si>
  <si>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</si>
  <si>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</si>
  <si>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</si>
  <si>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</si>
  <si>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</si>
  <si>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</si>
  <si>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</si>
  <si>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</si>
  <si>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</si>
  <si>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</si>
  <si>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</si>
  <si>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</si>
  <si>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</si>
  <si>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</si>
  <si>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</si>
  <si>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</si>
  <si>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</si>
  <si>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</si>
  <si>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</si>
  <si>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</si>
  <si>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</si>
  <si>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</si>
  <si>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</si>
  <si>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</si>
  <si>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</si>
  <si>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</si>
  <si>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</si>
  <si>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</si>
  <si>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</si>
  <si>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</si>
  <si>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</si>
  <si>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</si>
  <si>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</si>
  <si>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</si>
  <si>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</si>
  <si>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</si>
  <si>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</si>
  <si>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</si>
  <si>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</si>
  <si>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</si>
  <si>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</si>
  <si>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</si>
  <si>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</si>
  <si>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</si>
  <si>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</si>
  <si>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</si>
  <si>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</si>
  <si>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</si>
  <si>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</si>
  <si>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</si>
  <si>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</si>
  <si>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</si>
  <si>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</si>
  <si>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</si>
  <si>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</si>
  <si>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</si>
  <si>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</si>
  <si>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</si>
  <si>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</si>
  <si>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</si>
  <si>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</si>
  <si>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</si>
  <si>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</si>
  <si>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</si>
  <si>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</si>
  <si>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</si>
  <si>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</si>
  <si>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</si>
  <si>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</si>
  <si>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</si>
  <si>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</si>
  <si>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</si>
  <si>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</si>
  <si>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</si>
  <si>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</si>
  <si>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</si>
  <si>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</si>
  <si>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</si>
  <si>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</si>
  <si>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</si>
  <si>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</si>
  <si>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</si>
  <si>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</si>
  <si>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</si>
  <si>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</si>
  <si>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</si>
  <si>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</si>
  <si>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</si>
  <si>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</si>
  <si>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</si>
  <si>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</si>
  <si>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</si>
  <si>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</si>
  <si>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</si>
  <si>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</si>
  <si>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</si>
  <si>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</si>
  <si>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</si>
  <si>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</si>
  <si>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</si>
  <si>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</si>
  <si>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</si>
  <si>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</si>
  <si>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</si>
  <si>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</si>
  <si>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</si>
  <si>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</si>
  <si>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</si>
  <si>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</si>
  <si>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</si>
  <si>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</si>
  <si>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</si>
  <si>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</si>
  <si>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</si>
  <si>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</si>
  <si>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</si>
  <si>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</si>
  <si>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</si>
  <si>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</si>
  <si>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</si>
  <si>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</si>
  <si>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</si>
  <si>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</si>
  <si>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</si>
  <si>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</si>
  <si>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</si>
  <si>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</si>
  <si>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</si>
  <si>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</si>
  <si>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</si>
  <si>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</si>
  <si>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</si>
  <si>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</si>
  <si>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</si>
  <si>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</si>
  <si>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</si>
  <si>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</si>
  <si>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</si>
  <si>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</si>
  <si>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</si>
  <si>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</si>
  <si>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</si>
  <si>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</si>
  <si>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</si>
  <si>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</si>
  <si>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</si>
  <si>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</si>
  <si>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</si>
  <si>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</si>
  <si>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</si>
  <si>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</si>
  <si>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</si>
  <si>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</si>
  <si>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</si>
  <si>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</si>
  <si>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</si>
  <si>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</si>
  <si>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</si>
  <si>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</si>
  <si>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</si>
  <si>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</si>
  <si>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</si>
  <si>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</si>
  <si>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</si>
  <si>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</si>
  <si>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</si>
  <si>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</si>
  <si>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</si>
  <si>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</si>
  <si>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</si>
  <si>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</si>
  <si>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</si>
  <si>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</si>
  <si>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</si>
  <si>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</si>
  <si>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</si>
  <si>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</si>
  <si>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</si>
  <si>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</si>
  <si>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</si>
  <si>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</si>
  <si>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</si>
  <si>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</si>
  <si>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</si>
  <si>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</si>
  <si>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</si>
  <si>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</si>
  <si>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</si>
  <si>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</si>
  <si>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</si>
  <si>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</si>
  <si>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</si>
  <si>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</si>
  <si>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</si>
  <si>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</si>
  <si>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</si>
  <si>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</si>
  <si>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</si>
  <si>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</si>
  <si>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</si>
  <si>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</si>
  <si>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</si>
  <si>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</si>
  <si>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</si>
  <si>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</si>
  <si>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</si>
  <si>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</si>
  <si>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</si>
  <si>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</si>
  <si>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</si>
  <si>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</si>
  <si>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</si>
  <si>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</si>
  <si>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</si>
  <si>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</si>
  <si>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</si>
  <si>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</si>
  <si>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</si>
  <si>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</si>
  <si>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</si>
  <si>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</si>
  <si>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</si>
  <si>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</si>
  <si>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</si>
  <si>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</si>
  <si>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</si>
  <si>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</si>
  <si>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</si>
  <si>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</si>
  <si>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</si>
  <si>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</si>
  <si>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</si>
  <si>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</si>
  <si>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</si>
  <si>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</si>
  <si>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</si>
  <si>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</si>
  <si>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</si>
  <si>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</si>
  <si>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</si>
  <si>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</si>
  <si>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</si>
  <si>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</si>
  <si>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</si>
  <si>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</si>
  <si>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</si>
  <si>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</si>
  <si>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</si>
  <si>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</si>
  <si>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</si>
  <si>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</si>
  <si>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</si>
  <si>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</si>
  <si>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</si>
  <si>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</si>
  <si>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</si>
  <si>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</si>
  <si>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</si>
  <si>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</si>
  <si>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</si>
  <si>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</si>
  <si>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</si>
  <si>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</si>
  <si>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</si>
  <si>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</si>
  <si>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</si>
  <si>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</si>
  <si>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</si>
  <si>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</si>
  <si>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</si>
  <si>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</si>
  <si>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</si>
  <si>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</si>
  <si>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</si>
  <si>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</si>
  <si>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</si>
  <si>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</si>
  <si>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</si>
  <si>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</si>
  <si>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</si>
  <si>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</si>
  <si>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</si>
  <si>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</si>
  <si>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</si>
  <si>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</si>
  <si>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</si>
  <si>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</si>
  <si>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</si>
  <si>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</si>
  <si>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</si>
  <si>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</si>
  <si>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</si>
  <si>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</si>
  <si>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</si>
  <si>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</si>
  <si>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</si>
  <si>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</si>
  <si>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</si>
  <si>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</si>
  <si>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</si>
  <si>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</si>
  <si>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</si>
  <si>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</si>
  <si>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</si>
  <si>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</si>
  <si>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</si>
  <si>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</si>
  <si>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</si>
  <si>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</si>
  <si>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</si>
  <si>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</si>
  <si>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</si>
  <si>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</si>
  <si>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</si>
  <si>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</si>
  <si>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</si>
  <si>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</si>
  <si>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</si>
  <si>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</si>
  <si>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</si>
  <si>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</si>
  <si>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</si>
  <si>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</si>
  <si>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</si>
  <si>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</si>
  <si>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</si>
  <si>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</si>
  <si>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</si>
  <si>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</si>
  <si>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</si>
  <si>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</si>
  <si>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</si>
  <si>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</si>
  <si>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</si>
  <si>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</si>
  <si>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</si>
  <si>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</si>
  <si>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</si>
  <si>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</si>
  <si>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</si>
  <si>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</si>
  <si>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</si>
  <si>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</si>
  <si>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</si>
  <si>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</si>
  <si>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</si>
  <si>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</si>
  <si>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</si>
  <si>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</si>
  <si>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</si>
  <si>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</si>
  <si>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</si>
  <si>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</si>
  <si>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</si>
  <si>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</si>
  <si>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</si>
  <si>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</si>
  <si>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</si>
  <si>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</si>
  <si>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</si>
  <si>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</si>
  <si>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</si>
  <si>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</si>
  <si>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</si>
  <si>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</si>
  <si>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</si>
  <si>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</si>
  <si>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</si>
  <si>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</si>
  <si>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</si>
  <si>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</si>
  <si>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</si>
  <si>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</si>
  <si>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</si>
  <si>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</si>
  <si>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</si>
  <si>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</si>
  <si>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</si>
  <si>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</si>
  <si>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</si>
  <si>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</si>
  <si>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</si>
  <si>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</si>
  <si>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</si>
  <si>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</si>
  <si>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</si>
  <si>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</si>
  <si>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</si>
  <si>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</si>
  <si>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</si>
  <si>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</si>
  <si>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</si>
  <si>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</si>
  <si>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</si>
  <si>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</si>
  <si>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</si>
  <si>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</si>
  <si>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</si>
  <si>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</si>
  <si>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</si>
  <si>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</si>
  <si>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</si>
  <si>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</si>
  <si>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</si>
  <si>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</si>
  <si>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</si>
  <si>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</si>
  <si>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</si>
  <si>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</si>
  <si>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</si>
  <si>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</si>
  <si>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</si>
  <si>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</si>
  <si>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</si>
  <si>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</si>
  <si>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</si>
  <si>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</si>
  <si>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</si>
  <si>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</si>
  <si>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</si>
  <si>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</si>
  <si>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</si>
  <si>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</si>
  <si>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</si>
  <si>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</si>
  <si>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</si>
  <si>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</si>
  <si>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</si>
  <si>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</si>
  <si>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</si>
  <si>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</si>
  <si>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</si>
  <si>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</si>
  <si>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</si>
  <si>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</si>
  <si>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</si>
  <si>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</si>
  <si>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</si>
  <si>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</si>
  <si>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</si>
  <si>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</si>
  <si>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</si>
  <si>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</si>
  <si>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</si>
  <si>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</si>
  <si>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</si>
  <si>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</si>
  <si>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</si>
  <si>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</si>
  <si>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</si>
  <si>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</si>
  <si>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</si>
  <si>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</si>
  <si>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</si>
  <si>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</si>
  <si>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</si>
  <si>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</si>
  <si>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</si>
  <si>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</si>
  <si>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</si>
  <si>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</si>
  <si>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</si>
  <si>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</si>
  <si>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</si>
  <si>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</si>
  <si>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</si>
  <si>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</si>
  <si>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</si>
  <si>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</si>
  <si>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</si>
  <si>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</si>
  <si>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</si>
  <si>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</si>
  <si>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</si>
  <si>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</si>
  <si>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</si>
  <si>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</si>
  <si>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</si>
  <si>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</si>
  <si>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</si>
  <si>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</si>
  <si>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</si>
  <si>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</si>
  <si>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</si>
  <si>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</si>
  <si>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</si>
  <si>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</si>
  <si>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</si>
  <si>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</si>
  <si>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</si>
  <si>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</si>
  <si>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</si>
  <si>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</si>
  <si>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</si>
  <si>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</si>
  <si>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</si>
  <si>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</si>
  <si>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</si>
  <si>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</si>
  <si>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</si>
  <si>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</si>
  <si>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</si>
  <si>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</si>
  <si>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</si>
  <si>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</si>
  <si>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</si>
  <si>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</si>
  <si>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</si>
  <si>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</si>
  <si>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</si>
  <si>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</si>
  <si>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</si>
  <si>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</si>
  <si>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</si>
  <si>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</si>
  <si>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</si>
  <si>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</si>
  <si>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</si>
  <si>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</si>
  <si>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</si>
  <si>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</si>
  <si>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</si>
  <si>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</si>
  <si>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</si>
  <si>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</si>
  <si>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</si>
  <si>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</si>
  <si>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</si>
  <si>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</si>
  <si>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</si>
  <si>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</si>
  <si>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</si>
  <si>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</si>
  <si>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</si>
  <si>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</si>
  <si>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</si>
  <si>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</si>
  <si>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</si>
  <si>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</si>
  <si>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</si>
  <si>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</si>
  <si>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</si>
  <si>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</si>
  <si>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</si>
  <si>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</si>
  <si>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</si>
  <si>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</si>
  <si>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</si>
  <si>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</si>
  <si>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</si>
  <si>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</si>
  <si>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</si>
  <si>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</si>
  <si>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</si>
  <si>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</si>
  <si>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</si>
  <si>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</si>
  <si>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</si>
  <si>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</si>
  <si>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</si>
  <si>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</si>
  <si>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</si>
  <si>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</si>
  <si>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</si>
  <si>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</si>
  <si>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</si>
  <si>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</si>
  <si>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</si>
  <si>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</si>
  <si>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</si>
  <si>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</si>
  <si>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</si>
  <si>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</si>
  <si>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</si>
  <si>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</si>
  <si>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</si>
  <si>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</si>
  <si>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</si>
  <si>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</si>
  <si>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</si>
  <si>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</si>
  <si>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</si>
  <si>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</si>
  <si>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</si>
  <si>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</si>
  <si>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</si>
  <si>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</si>
  <si>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</si>
  <si>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</si>
  <si>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</si>
  <si>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</si>
  <si>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</si>
  <si>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</si>
  <si>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</si>
  <si>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</si>
  <si>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</si>
  <si>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</si>
  <si>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</si>
  <si>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</si>
  <si>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</si>
  <si>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</si>
  <si>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</si>
  <si>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</si>
  <si>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</si>
  <si>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</si>
  <si>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</si>
  <si>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</si>
  <si>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</si>
  <si>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</si>
  <si>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</si>
  <si>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</si>
  <si>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</si>
  <si>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</si>
  <si>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</si>
  <si>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</si>
  <si>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</si>
  <si>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</si>
  <si>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</si>
  <si>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</si>
  <si>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</si>
  <si>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</si>
  <si>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</si>
  <si>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</si>
  <si>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</si>
  <si>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</si>
  <si>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</si>
  <si>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</si>
  <si>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</si>
  <si>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</si>
  <si>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</si>
  <si>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</si>
  <si>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</si>
  <si>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</si>
  <si>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</si>
  <si>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</si>
  <si>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</si>
  <si>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</si>
  <si>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</si>
  <si>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</si>
  <si>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</si>
  <si>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</si>
  <si>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</si>
  <si>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</si>
  <si>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</si>
  <si>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</si>
  <si>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</si>
  <si>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</si>
  <si>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</si>
  <si>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</si>
  <si>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</si>
  <si>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</si>
  <si>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</si>
  <si>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</si>
  <si>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</si>
  <si>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</si>
  <si>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</si>
  <si>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</si>
  <si>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</si>
  <si>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</si>
  <si>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</si>
  <si>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</si>
  <si>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</si>
  <si>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</si>
  <si>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</si>
  <si>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</si>
  <si>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</si>
  <si>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</si>
  <si>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</si>
  <si>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</si>
  <si>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</si>
  <si>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</si>
  <si>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</si>
  <si>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</si>
  <si>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</si>
  <si>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</si>
  <si>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</si>
  <si>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</si>
  <si>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</si>
  <si>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</si>
  <si>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</si>
  <si>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</si>
  <si>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</si>
  <si>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</si>
  <si>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</si>
  <si>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</si>
  <si>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</si>
  <si>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</si>
  <si>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</si>
  <si>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</si>
  <si>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</si>
  <si>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</si>
  <si>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</si>
  <si>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</si>
  <si>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</si>
  <si>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</si>
  <si>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</si>
  <si>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</si>
  <si>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</si>
  <si>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</si>
  <si>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</si>
  <si>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</si>
  <si>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</si>
  <si>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</si>
  <si>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</si>
  <si>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</si>
  <si>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</si>
  <si>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</si>
  <si>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</si>
  <si>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</si>
  <si>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</si>
  <si>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</si>
  <si>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</si>
  <si>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</si>
  <si>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</si>
  <si>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</si>
  <si>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</si>
  <si>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</si>
  <si>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</si>
  <si>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</si>
  <si>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</si>
  <si>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</si>
  <si>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</si>
  <si>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</si>
  <si>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</si>
  <si>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</si>
  <si>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</si>
  <si>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</si>
  <si>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</si>
  <si>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</si>
  <si>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</si>
  <si>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</si>
  <si>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</si>
  <si>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</si>
  <si>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</si>
  <si>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</si>
  <si>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</si>
  <si>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</si>
  <si>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</si>
  <si>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</si>
  <si>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</si>
  <si>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</si>
  <si>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</si>
  <si>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</si>
  <si>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</si>
  <si>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</si>
  <si>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</si>
  <si>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</si>
  <si>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</si>
  <si>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</si>
  <si>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</si>
  <si>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</si>
  <si>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</si>
  <si>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</si>
  <si>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</si>
  <si>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</si>
  <si>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</si>
  <si>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</si>
  <si>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</si>
  <si>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</si>
  <si>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</si>
  <si>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</si>
  <si>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</si>
  <si>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</si>
  <si>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</si>
  <si>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</si>
  <si>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</si>
  <si>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</si>
  <si>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</si>
  <si>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</si>
  <si>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</si>
  <si>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</si>
  <si>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</si>
  <si>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</si>
  <si>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</si>
  <si>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</si>
  <si>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</si>
  <si>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</si>
  <si>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</si>
  <si>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</si>
  <si>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</si>
  <si>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</si>
  <si>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</si>
  <si>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</si>
  <si>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</si>
  <si>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</si>
  <si>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</si>
  <si>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</si>
  <si>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</si>
  <si>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</si>
  <si>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</si>
  <si>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</si>
  <si>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</si>
  <si>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</si>
  <si>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</si>
  <si>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</si>
  <si>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</si>
  <si>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</si>
  <si>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</si>
  <si>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</si>
  <si>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</si>
  <si>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</si>
  <si>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</si>
  <si>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</si>
  <si>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</si>
  <si>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</si>
  <si>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</si>
  <si>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</si>
  <si>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</si>
  <si>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</si>
  <si>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</si>
  <si>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</si>
  <si>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</si>
  <si>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</si>
  <si>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</si>
  <si>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</si>
  <si>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</si>
  <si>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</si>
  <si>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</si>
  <si>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</si>
  <si>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</si>
  <si>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</si>
  <si>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</si>
  <si>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</si>
  <si>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</si>
  <si>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</si>
  <si>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</si>
  <si>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</si>
  <si>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</si>
  <si>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</si>
  <si>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</si>
  <si>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</si>
  <si>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</si>
  <si>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</si>
  <si>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</si>
  <si>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</si>
  <si>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</si>
  <si>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</si>
  <si>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</si>
  <si>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</si>
  <si>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</si>
  <si>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</si>
  <si>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</si>
  <si>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</si>
  <si>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</si>
  <si>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</si>
  <si>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</si>
  <si>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</si>
  <si>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</si>
  <si>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</si>
  <si>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</si>
  <si>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</si>
  <si>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</si>
  <si>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</si>
  <si>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</si>
  <si>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</si>
  <si>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</si>
  <si>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</si>
  <si>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</si>
  <si>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</si>
  <si>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</si>
  <si>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</si>
  <si>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</si>
  <si>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</si>
  <si>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</si>
  <si>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</si>
  <si>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</si>
  <si>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</si>
  <si>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</si>
  <si>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</si>
  <si>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</si>
  <si>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</si>
  <si>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</si>
  <si>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</si>
  <si>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</si>
  <si>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</si>
  <si>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</si>
  <si>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</si>
  <si>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</si>
  <si>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</si>
  <si>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</si>
  <si>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</si>
  <si>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</si>
  <si>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</si>
  <si>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</si>
  <si>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</si>
  <si>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</si>
  <si>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</si>
  <si>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</si>
  <si>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</si>
  <si>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</si>
  <si>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</si>
  <si>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</si>
  <si>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</si>
  <si>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</si>
  <si>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</si>
  <si>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</si>
  <si>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</si>
  <si>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</si>
  <si>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</si>
  <si>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</si>
  <si>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</si>
  <si>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</si>
  <si>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</si>
  <si>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</si>
  <si>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</si>
  <si>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</si>
  <si>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</si>
  <si>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</si>
  <si>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</si>
  <si>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</si>
  <si>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</si>
  <si>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</si>
  <si>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</si>
  <si>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</si>
  <si>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</si>
  <si>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</si>
  <si>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</si>
  <si>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</si>
  <si>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</si>
  <si>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</si>
  <si>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</si>
  <si>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</si>
  <si>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</si>
  <si>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</si>
  <si>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</si>
  <si>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</si>
  <si>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</si>
  <si>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</si>
  <si>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</si>
  <si>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</si>
  <si>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</si>
  <si>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</si>
  <si>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</si>
  <si>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</si>
  <si>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</si>
  <si>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</si>
  <si>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</si>
  <si>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</si>
  <si>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</si>
  <si>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</si>
  <si>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</si>
  <si>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</si>
  <si>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</si>
  <si>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</si>
  <si>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</si>
  <si>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</si>
  <si>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</si>
  <si>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</si>
  <si>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</si>
  <si>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</si>
  <si>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</si>
  <si>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</si>
  <si>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</si>
  <si>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</si>
  <si>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</si>
  <si>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</si>
  <si>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</si>
  <si>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</si>
  <si>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</si>
  <si>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</si>
  <si>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</si>
  <si>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</si>
  <si>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</si>
  <si>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</si>
  <si>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</si>
  <si>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</si>
  <si>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</si>
  <si>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</si>
  <si>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</si>
  <si>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</si>
  <si>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</si>
  <si>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</si>
  <si>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</si>
  <si>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</si>
  <si>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</si>
  <si>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</si>
  <si>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</si>
  <si>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</si>
  <si>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</si>
  <si>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</si>
  <si>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</si>
  <si>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</si>
  <si>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</si>
  <si>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</si>
  <si>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</si>
  <si>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</si>
  <si>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</si>
  <si>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</si>
  <si>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</si>
  <si>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</si>
  <si>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</si>
  <si>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</si>
  <si>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</si>
  <si>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</si>
  <si>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</si>
  <si>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</si>
  <si>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</si>
  <si>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</si>
  <si>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</si>
  <si>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</si>
  <si>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</si>
  <si>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</si>
  <si>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</si>
  <si>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</si>
  <si>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</si>
  <si>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</si>
  <si>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</si>
  <si>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</si>
  <si>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</si>
  <si>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</si>
  <si>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</si>
  <si>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</si>
  <si>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</si>
  <si>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</si>
  <si>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</si>
  <si>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</si>
  <si>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</si>
  <si>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</si>
  <si>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</si>
  <si>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</si>
  <si>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</si>
  <si>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</si>
  <si>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</si>
  <si>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</si>
  <si>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</si>
  <si>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</si>
  <si>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</si>
  <si>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</si>
  <si>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</si>
  <si>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</si>
  <si>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</si>
  <si>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</si>
  <si>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</si>
  <si>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</si>
  <si>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</si>
  <si>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</si>
  <si>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</si>
  <si>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</si>
  <si>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</si>
  <si>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</si>
  <si>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</si>
  <si>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</si>
  <si>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</si>
  <si>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</si>
  <si>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</si>
  <si>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</si>
  <si>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</si>
  <si>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</si>
  <si>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</si>
  <si>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</si>
  <si>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</si>
  <si>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</si>
  <si>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</si>
  <si>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</si>
  <si>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</si>
  <si>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</si>
  <si>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</si>
  <si>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</si>
  <si>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</si>
  <si>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</si>
  <si>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</si>
  <si>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</si>
  <si>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</si>
  <si>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</si>
  <si>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</si>
  <si>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</si>
  <si>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</si>
  <si>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</si>
  <si>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</si>
  <si>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</si>
  <si>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</si>
  <si>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</si>
  <si>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</si>
  <si>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</si>
  <si>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</si>
  <si>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</si>
  <si>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</si>
  <si>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</si>
  <si>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</si>
  <si>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</si>
  <si>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</si>
  <si>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</si>
  <si>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</si>
  <si>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</si>
  <si>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</si>
  <si>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</si>
  <si>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</si>
  <si>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</si>
  <si>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</si>
  <si>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</si>
  <si>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</si>
  <si>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</si>
  <si>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</si>
  <si>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</si>
  <si>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</si>
  <si>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</si>
  <si>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</si>
  <si>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</si>
  <si>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</si>
  <si>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</si>
  <si>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</si>
  <si>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</si>
  <si>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</si>
  <si>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</si>
  <si>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</si>
  <si>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</si>
  <si>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</si>
  <si>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</si>
  <si>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</si>
  <si>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</si>
  <si>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</si>
  <si>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</si>
  <si>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</si>
  <si>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</si>
  <si>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</si>
  <si>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</si>
  <si>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</si>
  <si>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</si>
  <si>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</si>
  <si>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</si>
  <si>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</si>
  <si>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</si>
  <si>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</si>
  <si>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</si>
  <si>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</si>
  <si>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</si>
  <si>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</si>
  <si>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</si>
  <si>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</si>
  <si>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</si>
  <si>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</si>
  <si>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</si>
  <si>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</si>
  <si>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</si>
  <si>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</si>
  <si>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</si>
  <si>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</si>
  <si>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</si>
  <si>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</si>
  <si>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</si>
  <si>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</si>
  <si>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</si>
  <si>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</si>
  <si>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</si>
  <si>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</si>
  <si>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</si>
  <si>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</si>
  <si>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</si>
  <si>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</si>
  <si>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</si>
  <si>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</si>
  <si>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</si>
  <si>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</si>
  <si>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</si>
  <si>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</si>
  <si>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</si>
  <si>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</si>
  <si>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</si>
  <si>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</si>
  <si>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</si>
  <si>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</si>
  <si>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</si>
  <si>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</si>
  <si>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</si>
  <si>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</si>
  <si>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</si>
  <si>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</si>
  <si>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</si>
  <si>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</si>
  <si>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</si>
  <si>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</si>
  <si>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</si>
  <si>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</si>
  <si>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</si>
  <si>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</si>
  <si>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</si>
  <si>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</si>
  <si>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</si>
  <si>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</si>
  <si>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</si>
  <si>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</si>
  <si>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</si>
  <si>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</si>
  <si>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</si>
  <si>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</si>
  <si>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</si>
  <si>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</si>
  <si>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</si>
  <si>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</si>
  <si>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</si>
  <si>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</si>
  <si>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</si>
  <si>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</si>
  <si>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</si>
  <si>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</si>
  <si>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</si>
  <si>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</si>
  <si>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</si>
  <si>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</si>
  <si>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</si>
  <si>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</si>
  <si>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</si>
  <si>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</si>
  <si>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</si>
  <si>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</si>
  <si>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</si>
  <si>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</si>
  <si>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</si>
  <si>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</si>
  <si>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</si>
  <si>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</si>
  <si>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</si>
  <si>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</si>
  <si>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</si>
  <si>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</si>
  <si>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</si>
  <si>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</si>
  <si>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</si>
  <si>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</si>
  <si>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</si>
  <si>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</si>
  <si>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</si>
  <si>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</si>
  <si>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</si>
  <si>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</si>
  <si>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</si>
  <si>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</si>
  <si>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</si>
  <si>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</si>
  <si>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</si>
  <si>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</si>
  <si>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</si>
  <si>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</si>
  <si>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</si>
  <si>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</si>
  <si>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</si>
  <si>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</si>
  <si>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</si>
  <si>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</si>
  <si>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</si>
  <si>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</si>
  <si>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</si>
  <si>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</si>
  <si>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</si>
  <si>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</si>
  <si>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</si>
  <si>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</si>
  <si>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</si>
  <si>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</si>
  <si>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</si>
  <si>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</si>
  <si>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</si>
  <si>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</si>
  <si>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</si>
  <si>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</si>
  <si>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</si>
  <si>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</si>
  <si>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</si>
  <si>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</si>
  <si>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</si>
  <si>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</si>
  <si>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</si>
  <si>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</si>
  <si>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</si>
  <si>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</si>
  <si>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</si>
  <si>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</si>
  <si>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</si>
  <si>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</si>
  <si>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</si>
  <si>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</si>
  <si>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</si>
  <si>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</si>
  <si>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</si>
  <si>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</si>
  <si>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</si>
  <si>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</si>
  <si>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</si>
  <si>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</si>
  <si>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</si>
  <si>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</si>
  <si>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</si>
  <si>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</si>
  <si>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</si>
  <si>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</si>
  <si>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</si>
  <si>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</si>
  <si>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</si>
  <si>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</si>
  <si>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</si>
  <si>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</si>
  <si>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</si>
  <si>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</si>
  <si>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</si>
  <si>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</si>
  <si>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</si>
  <si>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</si>
  <si>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</si>
  <si>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</si>
  <si>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</si>
  <si>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</si>
  <si>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</si>
  <si>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</si>
  <si>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</si>
  <si>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</si>
  <si>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</si>
  <si>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</si>
  <si>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</si>
  <si>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</si>
  <si>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</si>
  <si>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</si>
  <si>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</si>
  <si>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</si>
  <si>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</si>
  <si>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</si>
  <si>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</si>
  <si>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</si>
  <si>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</si>
  <si>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</si>
  <si>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</si>
  <si>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</si>
  <si>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</si>
  <si>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</si>
  <si>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</si>
  <si>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</si>
  <si>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</si>
  <si>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</si>
  <si>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</si>
  <si>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</si>
  <si>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</si>
  <si>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</si>
  <si>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</si>
  <si>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</si>
  <si>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</si>
  <si>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</si>
  <si>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</si>
  <si>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</si>
  <si>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</si>
  <si>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</si>
  <si>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</si>
  <si>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</si>
  <si>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</si>
  <si>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</si>
  <si>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</si>
  <si>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</si>
  <si>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</si>
  <si>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</si>
  <si>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</si>
  <si>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</si>
  <si>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</si>
  <si>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</si>
  <si>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</si>
  <si>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</si>
  <si>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</si>
  <si>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</si>
  <si>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</si>
  <si>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</si>
  <si>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</si>
  <si>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</si>
  <si>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</si>
  <si>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</si>
  <si>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</si>
  <si>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</si>
  <si>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</si>
  <si>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</si>
  <si>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</si>
  <si>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</si>
  <si>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</si>
  <si>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</si>
  <si>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</si>
  <si>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</si>
  <si>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</si>
  <si>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</si>
  <si>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</si>
  <si>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</si>
  <si>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</si>
  <si>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</si>
  <si>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</si>
  <si>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</si>
  <si>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</si>
  <si>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</si>
  <si>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</si>
  <si>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</si>
  <si>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</si>
  <si>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</si>
  <si>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</si>
  <si>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</si>
  <si>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</si>
  <si>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</si>
  <si>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</si>
  <si>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</si>
  <si>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</si>
  <si>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</si>
  <si>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</si>
  <si>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</si>
  <si>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</si>
  <si>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</si>
  <si>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</si>
  <si>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</si>
  <si>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</si>
  <si>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</si>
  <si>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</si>
  <si>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</si>
  <si>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</si>
  <si>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</si>
  <si>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</si>
  <si>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</si>
  <si>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</si>
  <si>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</si>
  <si>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</si>
  <si>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</si>
  <si>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</si>
  <si>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</si>
  <si>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</si>
  <si>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</si>
  <si>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</si>
  <si>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</si>
  <si>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</si>
  <si>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</si>
  <si>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</si>
  <si>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</si>
  <si>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</si>
  <si>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</si>
  <si>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</si>
  <si>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</si>
  <si>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</si>
  <si>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</si>
  <si>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</si>
  <si>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</si>
  <si>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</si>
  <si>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</si>
  <si>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</si>
  <si>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</si>
  <si>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</si>
  <si>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</si>
  <si>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</si>
  <si>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</si>
  <si>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</si>
  <si>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</si>
  <si>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</si>
  <si>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</si>
  <si>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</si>
  <si>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</si>
  <si>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</si>
  <si>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</si>
  <si>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</si>
  <si>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</si>
  <si>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</si>
  <si>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</si>
  <si>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</si>
  <si>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</si>
  <si>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</si>
  <si>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</si>
  <si>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</si>
  <si>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</si>
  <si>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</si>
  <si>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</si>
  <si>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</si>
  <si>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</si>
  <si>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</si>
  <si>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</si>
  <si>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</si>
  <si>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</si>
  <si>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</si>
  <si>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</si>
  <si>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</si>
  <si>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</si>
  <si>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</si>
  <si>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</si>
  <si>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</si>
  <si>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</si>
  <si>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</si>
  <si>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</si>
  <si>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</si>
  <si>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</si>
  <si>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</si>
  <si>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</si>
  <si>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</si>
  <si>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</si>
  <si>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</si>
  <si>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</si>
  <si>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</si>
  <si>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</si>
  <si>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</si>
  <si>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</si>
  <si>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</si>
  <si>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</si>
  <si>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</si>
  <si>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</si>
  <si>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</si>
  <si>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</si>
  <si>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</si>
  <si>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</si>
  <si>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</si>
  <si>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</si>
  <si>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</si>
  <si>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</si>
  <si>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</si>
  <si>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</si>
  <si>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</si>
  <si>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</si>
  <si>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</si>
  <si>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</si>
  <si>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</si>
  <si>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</si>
  <si>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</si>
  <si>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</si>
  <si>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</si>
  <si>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</si>
  <si>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</si>
  <si>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</si>
  <si>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</si>
  <si>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</si>
  <si>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</si>
  <si>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</si>
  <si>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</si>
  <si>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</si>
  <si>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</si>
  <si>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</si>
  <si>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</si>
  <si>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</si>
  <si>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</si>
  <si>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</si>
  <si>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</si>
  <si>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</si>
  <si>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</si>
  <si>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</si>
  <si>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</si>
  <si>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</si>
  <si>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</si>
  <si>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</si>
  <si>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</si>
  <si>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</si>
  <si>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</si>
  <si>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</si>
  <si>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</si>
  <si>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</si>
  <si>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</si>
  <si>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</si>
  <si>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</si>
  <si>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</si>
  <si>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</si>
  <si>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</si>
  <si>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</si>
  <si>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</si>
  <si>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</si>
  <si>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</si>
  <si>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</si>
  <si>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</si>
  <si>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</si>
  <si>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</si>
  <si>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</si>
  <si>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</si>
  <si>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</si>
  <si>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</si>
  <si>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</si>
  <si>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</si>
  <si>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</si>
  <si>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</si>
  <si>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</si>
  <si>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</si>
  <si>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</si>
  <si>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</si>
  <si>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</si>
  <si>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</si>
  <si>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</si>
  <si>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</si>
  <si>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</si>
  <si>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</si>
  <si>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</si>
  <si>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</si>
  <si>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</si>
  <si>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</si>
  <si>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</si>
  <si>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</si>
  <si>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</si>
  <si>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</si>
  <si>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</si>
  <si>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</si>
  <si>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</si>
  <si>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</si>
  <si>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</si>
  <si>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</si>
  <si>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</si>
  <si>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</si>
  <si>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</si>
  <si>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</si>
  <si>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</si>
  <si>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</si>
  <si>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</si>
  <si>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</si>
  <si>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</si>
  <si>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</si>
  <si>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</si>
  <si>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</si>
  <si>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</si>
  <si>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</si>
  <si>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</si>
  <si>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</si>
  <si>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</si>
  <si>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</si>
  <si>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</si>
  <si>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</si>
  <si>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</si>
  <si>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</si>
  <si>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</si>
  <si>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</si>
  <si>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</si>
  <si>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</si>
  <si>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</si>
  <si>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</si>
  <si>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</si>
  <si>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</si>
  <si>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</si>
  <si>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</si>
  <si>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</si>
  <si>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</si>
  <si>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</si>
  <si>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</si>
  <si>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</si>
  <si>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</si>
  <si>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</si>
  <si>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</si>
  <si>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</si>
  <si>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</si>
  <si>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</si>
  <si>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</si>
  <si>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</si>
  <si>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</si>
  <si>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</si>
  <si>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</si>
  <si>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</si>
  <si>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</si>
  <si>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</si>
  <si>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</si>
  <si>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</si>
  <si>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</si>
  <si>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</si>
  <si>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</si>
  <si>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</si>
  <si>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</si>
  <si>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</si>
  <si>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</si>
  <si>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</si>
  <si>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</si>
  <si>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</si>
  <si>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</si>
  <si>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</si>
  <si>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</si>
  <si>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</si>
  <si>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</si>
  <si>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</si>
  <si>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</si>
  <si>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</si>
  <si>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</si>
  <si>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</si>
  <si>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</si>
  <si>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</si>
  <si>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</si>
  <si>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</si>
  <si>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</si>
  <si>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</si>
  <si>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</si>
  <si>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</si>
  <si>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</si>
  <si>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</si>
  <si>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</si>
  <si>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</si>
  <si>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</si>
  <si>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</si>
  <si>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</si>
  <si>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</si>
  <si>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</si>
  <si>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</si>
  <si>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</si>
  <si>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</si>
  <si>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</si>
  <si>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</si>
  <si>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</si>
  <si>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</si>
  <si>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</si>
  <si>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</si>
  <si>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</si>
  <si>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</si>
  <si>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</si>
  <si>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</si>
  <si>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</si>
  <si>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</si>
  <si>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</si>
  <si>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</si>
  <si>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</si>
  <si>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</si>
  <si>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</si>
  <si>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</si>
  <si>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</si>
  <si>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</si>
  <si>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</si>
  <si>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</si>
  <si>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</si>
  <si>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</si>
  <si>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</si>
  <si>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</si>
  <si>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</si>
  <si>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</si>
  <si>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</si>
  <si>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</si>
  <si>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</si>
  <si>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</si>
  <si>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</si>
  <si>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</si>
  <si>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</si>
  <si>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</si>
  <si>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</si>
  <si>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</si>
  <si>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</si>
  <si>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</si>
  <si>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</si>
  <si>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</si>
  <si>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</si>
  <si>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</si>
  <si>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</si>
  <si>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</si>
  <si>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</si>
  <si>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</si>
  <si>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</si>
  <si>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</si>
  <si>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</si>
  <si>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</si>
  <si>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</si>
  <si>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</si>
  <si>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</si>
  <si>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</si>
  <si>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</si>
  <si>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</si>
  <si>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</si>
  <si>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</si>
  <si>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</si>
  <si>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</si>
  <si>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</si>
  <si>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</si>
  <si>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</si>
  <si>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</si>
  <si>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</si>
  <si>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</si>
  <si>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</si>
  <si>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</si>
  <si>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</si>
  <si>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</si>
  <si>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</si>
  <si>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</si>
  <si>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</si>
  <si>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</si>
  <si>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</si>
  <si>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</si>
  <si>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</si>
  <si>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</si>
  <si>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</si>
  <si>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</si>
  <si>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</si>
  <si>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</si>
  <si>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</si>
  <si>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</si>
  <si>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</si>
  <si>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</si>
  <si>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</si>
  <si>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</si>
  <si>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</si>
  <si>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</si>
  <si>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</si>
  <si>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</si>
  <si>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</si>
  <si>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</si>
  <si>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</si>
  <si>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</si>
  <si>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</si>
  <si>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</si>
  <si>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</si>
  <si>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</si>
  <si>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</si>
  <si>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</si>
  <si>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</si>
  <si>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</si>
  <si>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</si>
  <si>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</si>
  <si>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</si>
  <si>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</si>
  <si>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</si>
  <si>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</si>
  <si>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</si>
  <si>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</si>
  <si>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</si>
  <si>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</si>
  <si>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</si>
  <si>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</si>
  <si>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</si>
  <si>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</si>
  <si>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</si>
  <si>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</si>
  <si>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</si>
  <si>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</si>
  <si>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</si>
  <si>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</si>
  <si>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</si>
  <si>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</si>
  <si>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</si>
  <si>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</si>
  <si>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</si>
  <si>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</si>
  <si>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</si>
  <si>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</si>
  <si>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</si>
  <si>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</si>
  <si>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</si>
  <si>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</si>
  <si>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</si>
  <si>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</si>
  <si>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</si>
  <si>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</si>
  <si>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</si>
  <si>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</si>
  <si>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</si>
  <si>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</si>
  <si>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</si>
  <si>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</si>
  <si>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</si>
  <si>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</si>
  <si>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</si>
  <si>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</si>
  <si>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</si>
  <si>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</si>
  <si>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</si>
  <si>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</si>
  <si>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</si>
  <si>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</si>
  <si>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</si>
  <si>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</si>
  <si>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</si>
  <si>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</si>
  <si>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</si>
  <si>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</si>
  <si>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</si>
  <si>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</si>
  <si>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</si>
  <si>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</si>
  <si>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</si>
  <si>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</si>
  <si>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</si>
  <si>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</si>
  <si>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</si>
  <si>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</si>
  <si>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</si>
  <si>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</si>
  <si>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</si>
  <si>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</si>
  <si>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</si>
  <si>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</si>
  <si>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</si>
  <si>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</si>
  <si>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</si>
  <si>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</si>
  <si>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</si>
  <si>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</si>
  <si>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</si>
  <si>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</si>
  <si>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</si>
  <si>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</si>
  <si>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</si>
  <si>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</si>
  <si>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</si>
  <si>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</si>
  <si>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</si>
  <si>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</si>
  <si>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</si>
  <si>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</si>
  <si>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</si>
  <si>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</si>
  <si>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</si>
  <si>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</si>
  <si>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</si>
  <si>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</si>
  <si>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</si>
  <si>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</si>
  <si>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</si>
  <si>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</si>
  <si>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</si>
  <si>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</si>
  <si>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</si>
  <si>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</si>
  <si>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</si>
  <si>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</si>
  <si>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</si>
  <si>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</si>
  <si>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</si>
  <si>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</si>
  <si>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</si>
  <si>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</si>
  <si>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</si>
  <si>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</si>
  <si>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</si>
  <si>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</si>
  <si>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</si>
  <si>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</si>
  <si>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</si>
  <si>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</si>
  <si>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</si>
  <si>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</si>
  <si>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</si>
  <si>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</si>
  <si>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</si>
  <si>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</si>
  <si>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</si>
  <si>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</si>
  <si>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</si>
  <si>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</si>
  <si>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</si>
  <si>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</si>
  <si>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</si>
  <si>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</si>
  <si>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</si>
  <si>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</si>
  <si>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</si>
  <si>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</si>
  <si>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</si>
  <si>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</si>
  <si>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</si>
  <si>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</si>
  <si>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</si>
  <si>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</si>
  <si>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</si>
  <si>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</si>
  <si>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</si>
  <si>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</si>
  <si>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</si>
  <si>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</si>
  <si>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</si>
  <si>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</si>
  <si>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</si>
  <si>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</si>
  <si>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</si>
  <si>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</si>
  <si>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</si>
  <si>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</si>
  <si>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</si>
  <si>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</si>
  <si>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</si>
  <si>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</si>
  <si>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</si>
  <si>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</si>
  <si>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</si>
  <si>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</si>
  <si>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</si>
  <si>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</si>
  <si>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</si>
  <si>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</si>
  <si>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</si>
  <si>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</si>
  <si>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</si>
  <si>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</si>
  <si>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</si>
  <si>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</si>
  <si>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</si>
  <si>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</si>
  <si>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</si>
  <si>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</si>
  <si>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</si>
  <si>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</si>
  <si>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</si>
  <si>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</si>
  <si>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</si>
  <si>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</si>
  <si>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</si>
  <si>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</si>
  <si>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</si>
  <si>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</si>
  <si>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</si>
  <si>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</si>
  <si>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</si>
  <si>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</si>
  <si>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</si>
  <si>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</si>
  <si>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</si>
  <si>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</si>
  <si>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</si>
  <si>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</si>
  <si>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</si>
  <si>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</si>
  <si>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</si>
  <si>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</si>
  <si>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</si>
  <si>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</si>
  <si>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</si>
  <si>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</si>
  <si>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</si>
  <si>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</si>
  <si>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</si>
  <si>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</si>
  <si>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</si>
  <si>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</si>
  <si>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</si>
  <si>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</si>
  <si>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</si>
  <si>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</si>
  <si>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</si>
  <si>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</si>
  <si>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</si>
  <si>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</si>
  <si>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</si>
  <si>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</si>
  <si>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</si>
  <si>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</si>
  <si>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</si>
  <si>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</si>
  <si>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</si>
  <si>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</si>
  <si>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</si>
  <si>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</si>
  <si>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</si>
  <si>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</si>
  <si>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</si>
  <si>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</si>
  <si>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</si>
  <si>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</si>
  <si>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</si>
  <si>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</si>
  <si>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</si>
  <si>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</si>
  <si>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</si>
  <si>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</si>
  <si>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</si>
  <si>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</si>
  <si>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</si>
  <si>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</si>
  <si>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</si>
  <si>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</si>
  <si>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</si>
  <si>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</si>
  <si>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</si>
  <si>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</si>
  <si>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</si>
  <si>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</si>
  <si>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</si>
  <si>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</si>
  <si>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</si>
  <si>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</si>
  <si>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</si>
  <si>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</si>
  <si>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</si>
  <si>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</si>
  <si>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</si>
  <si>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</si>
  <si>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</si>
  <si>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</si>
  <si>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</si>
  <si>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</si>
  <si>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</si>
  <si>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</si>
  <si>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</si>
  <si>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</si>
  <si>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</si>
  <si>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</si>
  <si>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</si>
  <si>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</si>
  <si>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</si>
  <si>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</si>
  <si>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</si>
  <si>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</si>
  <si>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</si>
  <si>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</si>
  <si>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</si>
  <si>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</si>
  <si>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</si>
  <si>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</si>
  <si>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</si>
  <si>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</si>
  <si>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</si>
  <si>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</si>
  <si>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</si>
  <si>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</si>
  <si>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</si>
  <si>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</si>
  <si>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</si>
  <si>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</si>
  <si>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</si>
  <si>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</si>
  <si>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</si>
  <si>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</si>
  <si>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</si>
  <si>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</si>
  <si>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</si>
  <si>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</si>
  <si>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</si>
  <si>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</si>
  <si>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</si>
  <si>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</si>
  <si>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</si>
  <si>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</si>
  <si>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</si>
  <si>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</si>
  <si>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</si>
  <si>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</si>
  <si>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</si>
  <si>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</si>
  <si>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</si>
  <si>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</si>
  <si>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</si>
  <si>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</si>
  <si>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</si>
  <si>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</si>
  <si>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</si>
  <si>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</si>
  <si>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</si>
  <si>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</si>
  <si>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</si>
  <si>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</si>
  <si>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</si>
  <si>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</si>
  <si>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</si>
  <si>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</si>
  <si>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</si>
  <si>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</si>
  <si>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</si>
  <si>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</si>
  <si>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</si>
  <si>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</si>
  <si>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</si>
  <si>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</si>
  <si>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</si>
  <si>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</si>
  <si>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</si>
  <si>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</si>
  <si>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</si>
  <si>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</si>
  <si>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</si>
  <si>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</si>
  <si>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</si>
  <si>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</si>
  <si>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</si>
  <si>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</si>
  <si>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</si>
  <si>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</si>
  <si>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</si>
  <si>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</si>
  <si>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</si>
  <si>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</si>
  <si>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</si>
  <si>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</si>
  <si>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</si>
  <si>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</si>
  <si>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</si>
  <si>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</si>
  <si>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</si>
  <si>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</si>
  <si>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</si>
  <si>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</si>
  <si>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</si>
  <si>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</si>
  <si>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</si>
  <si>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</si>
  <si>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</si>
  <si>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</si>
  <si>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</si>
  <si>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</si>
  <si>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</si>
  <si>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</si>
  <si>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</si>
  <si>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</si>
  <si>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</si>
  <si>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</si>
  <si>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</si>
  <si>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</si>
  <si>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</si>
  <si>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</si>
  <si>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</si>
  <si>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</si>
  <si>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</si>
  <si>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</si>
  <si>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</si>
  <si>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</si>
  <si>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</si>
  <si>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</si>
  <si>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</si>
  <si>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</si>
  <si>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</si>
  <si>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</si>
  <si>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</si>
  <si>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</si>
  <si>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</si>
  <si>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</si>
  <si>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</si>
  <si>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</si>
  <si>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</si>
  <si>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</si>
  <si>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</si>
  <si>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</si>
  <si>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</si>
  <si>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</si>
  <si>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</si>
  <si>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</si>
  <si>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</si>
  <si>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</si>
  <si>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</si>
  <si>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</si>
  <si>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</si>
  <si>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</si>
  <si>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</si>
  <si>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</si>
  <si>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</si>
  <si>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</si>
  <si>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</si>
  <si>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</si>
  <si>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</si>
  <si>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</si>
  <si>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</si>
  <si>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</si>
  <si>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</si>
  <si>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</si>
  <si>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</si>
  <si>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</si>
  <si>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</si>
  <si>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</si>
  <si>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</si>
  <si>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</si>
  <si>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</si>
  <si>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</si>
  <si>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</si>
  <si>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</si>
  <si>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</si>
  <si>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</si>
  <si>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</si>
  <si>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</si>
  <si>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</si>
  <si>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</si>
  <si>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</si>
  <si>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</si>
  <si>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</si>
  <si>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</si>
  <si>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</si>
  <si>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</si>
  <si>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</si>
  <si>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</si>
  <si>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</si>
  <si>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</si>
  <si>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</si>
  <si>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</si>
  <si>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</si>
  <si>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</si>
  <si>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</si>
  <si>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</si>
  <si>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</si>
  <si>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</si>
  <si>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</si>
  <si>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</si>
  <si>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</si>
  <si>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</si>
  <si>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</si>
  <si>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</si>
  <si>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</si>
  <si>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</si>
  <si>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</si>
  <si>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</si>
  <si>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</si>
  <si>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</si>
  <si>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</si>
  <si>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</si>
  <si>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</si>
  <si>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</si>
  <si>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</si>
  <si>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</si>
  <si>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</si>
  <si>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</si>
  <si>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</si>
  <si>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</si>
  <si>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</si>
  <si>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</si>
  <si>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</si>
  <si>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</si>
  <si>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</si>
  <si>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</si>
  <si>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</si>
  <si>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</si>
  <si>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</si>
  <si>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</si>
  <si>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</si>
  <si>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</si>
  <si>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</si>
  <si>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</si>
  <si>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</si>
  <si>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</si>
  <si>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</si>
  <si>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</si>
  <si>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</si>
  <si>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</si>
  <si>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</si>
  <si>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</si>
  <si>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</si>
  <si>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</si>
  <si>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</si>
  <si>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</si>
  <si>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</si>
  <si>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</si>
  <si>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</si>
  <si>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</si>
  <si>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</si>
  <si>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</si>
  <si>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</si>
  <si>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</si>
  <si>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</si>
  <si>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</si>
  <si>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</si>
  <si>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</si>
  <si>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</si>
  <si>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</si>
  <si>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</si>
  <si>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</si>
  <si>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</si>
  <si>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</si>
  <si>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</si>
  <si>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</si>
  <si>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</si>
  <si>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</si>
  <si>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</si>
  <si>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</si>
  <si>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</si>
  <si>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</si>
  <si>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</si>
  <si>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</si>
  <si>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</si>
  <si>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</si>
  <si>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</si>
  <si>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</si>
  <si>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</si>
  <si>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</si>
  <si>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</si>
  <si>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</si>
  <si>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</si>
  <si>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</si>
  <si>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</si>
  <si>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</si>
  <si>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</si>
  <si>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</si>
  <si>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</si>
  <si>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</si>
  <si>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</si>
  <si>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</si>
  <si>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</si>
  <si>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</si>
  <si>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</si>
  <si>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</si>
  <si>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</si>
  <si>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</si>
  <si>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</si>
  <si>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</si>
  <si>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</si>
  <si>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</si>
  <si>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</si>
  <si>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</si>
  <si>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</si>
  <si>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</si>
  <si>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</si>
  <si>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</si>
  <si>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</si>
  <si>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</si>
  <si>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</si>
  <si>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</si>
  <si>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</si>
  <si>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</si>
  <si>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</si>
  <si>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</si>
  <si>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</si>
  <si>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</si>
  <si>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</si>
  <si>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</si>
  <si>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</si>
  <si>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</si>
  <si>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</si>
  <si>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</si>
  <si>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</si>
  <si>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</si>
  <si>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</si>
  <si>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</si>
  <si>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</si>
  <si>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</si>
  <si>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</si>
  <si>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</si>
  <si>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</si>
  <si>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</si>
  <si>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</si>
  <si>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</si>
  <si>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</si>
  <si>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</si>
  <si>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</si>
  <si>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</si>
  <si>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</si>
  <si>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</si>
  <si>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</si>
  <si>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</si>
  <si>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</si>
  <si>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</si>
  <si>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</si>
  <si>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</si>
  <si>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</si>
  <si>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</si>
  <si>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</si>
  <si>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</si>
  <si>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</si>
  <si>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</si>
  <si>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</si>
  <si>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</si>
  <si>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</si>
  <si>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</si>
  <si>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</si>
  <si>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</si>
  <si>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</si>
  <si>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</si>
  <si>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</si>
  <si>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</si>
  <si>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</si>
  <si>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</si>
  <si>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</si>
  <si>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</si>
  <si>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</si>
  <si>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</si>
  <si>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</si>
  <si>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</si>
  <si>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</si>
  <si>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</si>
  <si>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</si>
  <si>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</si>
  <si>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</si>
  <si>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</si>
  <si>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</si>
  <si>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</si>
  <si>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</si>
  <si>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</si>
  <si>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</si>
  <si>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</si>
  <si>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</si>
  <si>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</si>
  <si>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</si>
  <si>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</si>
  <si>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</si>
  <si>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</si>
  <si>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</si>
  <si>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</si>
  <si>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</si>
  <si>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</si>
  <si>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</si>
  <si>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</si>
  <si>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</si>
  <si>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</si>
  <si>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</si>
  <si>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</si>
  <si>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</si>
  <si>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</si>
  <si>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</si>
  <si>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</si>
  <si>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</si>
  <si>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</si>
  <si>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</si>
  <si>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</si>
  <si>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</si>
  <si>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</si>
  <si>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</si>
  <si>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</si>
  <si>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</si>
  <si>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</si>
  <si>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</si>
  <si>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</si>
  <si>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</si>
  <si>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</si>
  <si>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</si>
  <si>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</si>
  <si>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</si>
  <si>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</si>
  <si>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</si>
  <si>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</si>
  <si>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</si>
  <si>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</si>
  <si>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</si>
  <si>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</si>
  <si>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</si>
  <si>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</si>
  <si>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</si>
  <si>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</si>
  <si>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</si>
  <si>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</si>
  <si>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</si>
  <si>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</si>
  <si>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</si>
  <si>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</si>
  <si>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</si>
  <si>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</si>
  <si>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</si>
  <si>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</si>
  <si>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</si>
  <si>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</si>
  <si>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</si>
  <si>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</si>
  <si>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</si>
  <si>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</si>
  <si>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</si>
  <si>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</si>
  <si>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</si>
  <si>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</si>
  <si>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</si>
  <si>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</si>
  <si>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</si>
  <si>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</si>
  <si>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</si>
  <si>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</si>
  <si>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</si>
  <si>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</si>
  <si>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</si>
  <si>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</si>
  <si>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</si>
  <si>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</si>
  <si>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</si>
  <si>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</si>
  <si>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</si>
  <si>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</si>
  <si>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</si>
  <si>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</si>
  <si>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</si>
  <si>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</si>
  <si>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</si>
  <si>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</si>
  <si>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</si>
  <si>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</si>
  <si>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</si>
  <si>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</si>
  <si>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</si>
  <si>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</si>
  <si>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</si>
  <si>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</si>
  <si>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</si>
  <si>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</si>
  <si>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</si>
  <si>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</si>
  <si>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</si>
  <si>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</si>
  <si>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</si>
  <si>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</si>
  <si>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</si>
  <si>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</si>
  <si>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</si>
  <si>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</si>
  <si>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</si>
  <si>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</si>
  <si>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</si>
  <si>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</si>
  <si>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</si>
  <si>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</si>
  <si>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</si>
  <si>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</si>
  <si>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</si>
  <si>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</si>
  <si>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</si>
  <si>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</si>
  <si>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</si>
  <si>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</si>
  <si>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</si>
  <si>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</si>
  <si>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</si>
  <si>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</si>
  <si>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</si>
  <si>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</si>
  <si>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</si>
  <si>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</si>
  <si>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</si>
  <si>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</si>
  <si>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</si>
  <si>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</si>
  <si>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</si>
  <si>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</si>
  <si>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</si>
  <si>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</si>
  <si>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</si>
  <si>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</si>
  <si>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</si>
  <si>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</si>
  <si>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</si>
  <si>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</si>
  <si>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</si>
  <si>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</si>
  <si>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</si>
  <si>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</si>
  <si>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</si>
  <si>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</si>
  <si>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</si>
  <si>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</si>
  <si>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</si>
  <si>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</si>
  <si>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</si>
  <si>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</si>
  <si>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</si>
  <si>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</si>
  <si>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</si>
  <si>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</si>
  <si>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</si>
  <si>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</si>
  <si>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</si>
  <si>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</si>
  <si>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</si>
  <si>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</si>
  <si>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</si>
  <si>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</si>
  <si>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</si>
  <si>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</si>
  <si>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</si>
  <si>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</si>
  <si>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</si>
  <si>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</si>
  <si>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</si>
  <si>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</si>
  <si>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</si>
  <si>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</si>
  <si>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</si>
  <si>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</si>
  <si>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</si>
  <si>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</si>
  <si>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</si>
  <si>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</si>
  <si>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</si>
  <si>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</si>
  <si>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</si>
  <si>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</si>
  <si>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</si>
  <si>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</si>
  <si>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</si>
  <si>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</si>
  <si>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</si>
  <si>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</si>
  <si>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</si>
  <si>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</si>
  <si>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</si>
  <si>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</si>
  <si>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</si>
  <si>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</si>
  <si>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</si>
  <si>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</si>
  <si>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</si>
  <si>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</si>
  <si>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</si>
  <si>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</si>
  <si>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</si>
  <si>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</si>
  <si>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</si>
  <si>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</si>
  <si>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</si>
  <si>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</si>
  <si>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</si>
  <si>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</si>
  <si>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</si>
  <si>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</si>
  <si>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</si>
  <si>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</si>
  <si>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</si>
  <si>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</si>
  <si>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</si>
  <si>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</si>
  <si>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</si>
  <si>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</si>
  <si>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</si>
  <si>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</si>
  <si>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</si>
  <si>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</si>
  <si>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</si>
  <si>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</si>
  <si>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</si>
  <si>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</si>
  <si>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</si>
  <si>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</si>
  <si>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</si>
  <si>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</si>
  <si>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</si>
  <si>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</si>
  <si>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</si>
  <si>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</si>
  <si>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</si>
  <si>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</si>
  <si>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</si>
  <si>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</si>
  <si>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</si>
  <si>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</si>
  <si>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</si>
  <si>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</si>
  <si>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</si>
  <si>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</si>
  <si>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</si>
  <si>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</si>
  <si>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</si>
  <si>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</si>
  <si>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</si>
  <si>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</si>
  <si>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</si>
  <si>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</si>
  <si>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</si>
  <si>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</si>
  <si>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</si>
  <si>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</si>
  <si>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</si>
  <si>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</si>
  <si>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</si>
  <si>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</si>
  <si>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</si>
  <si>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</si>
  <si>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</si>
  <si>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</si>
  <si>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</si>
  <si>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</si>
  <si>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</si>
  <si>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</si>
  <si>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</si>
  <si>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</si>
  <si>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</si>
  <si>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</si>
  <si>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</si>
  <si>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</si>
  <si>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</si>
  <si>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</si>
  <si>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</si>
  <si>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</si>
  <si>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</si>
  <si>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</si>
  <si>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</si>
  <si>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</si>
  <si>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</si>
  <si>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</si>
  <si>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</si>
  <si>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</si>
  <si>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</si>
  <si>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</si>
  <si>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</si>
  <si>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</si>
  <si>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</si>
  <si>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</si>
  <si>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</si>
  <si>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</si>
  <si>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</si>
  <si>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</si>
  <si>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</si>
  <si>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</si>
  <si>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</si>
  <si>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</si>
  <si>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</si>
  <si>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</si>
  <si>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</si>
  <si>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</si>
  <si>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</si>
  <si>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</si>
  <si>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</si>
  <si>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</si>
  <si>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</si>
  <si>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</si>
  <si>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</si>
  <si>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</si>
  <si>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</si>
  <si>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</si>
  <si>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</si>
  <si>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</si>
  <si>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</si>
  <si>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</si>
  <si>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</si>
  <si>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</si>
  <si>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</si>
  <si>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</si>
  <si>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</si>
  <si>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</si>
  <si>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</si>
  <si>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</si>
  <si>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</si>
  <si>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</si>
  <si>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</si>
  <si>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</si>
  <si>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</si>
  <si>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</si>
  <si>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</si>
  <si>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</si>
  <si>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</si>
  <si>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</si>
  <si>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</si>
  <si>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</si>
  <si>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</si>
  <si>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</si>
  <si>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</si>
  <si>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</si>
  <si>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</si>
  <si>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</si>
  <si>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</si>
  <si>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</si>
  <si>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</si>
  <si>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</si>
  <si>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</si>
  <si>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</si>
  <si>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</si>
  <si>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</si>
  <si>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</si>
  <si>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</si>
  <si>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</si>
  <si>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</si>
  <si>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</si>
  <si>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</si>
  <si>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</si>
  <si>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</si>
  <si>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</si>
  <si>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</si>
  <si>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</si>
  <si>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</si>
  <si>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</si>
  <si>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</si>
  <si>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</si>
  <si>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</si>
  <si>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</si>
  <si>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</si>
  <si>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</si>
  <si>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</si>
  <si>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</si>
  <si>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</si>
  <si>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</si>
  <si>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</si>
  <si>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</si>
  <si>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</si>
  <si>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</si>
  <si>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</si>
  <si>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</si>
  <si>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</si>
  <si>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</si>
  <si>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</si>
  <si>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</si>
  <si>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</si>
  <si>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</si>
  <si>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</si>
  <si>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</si>
  <si>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</si>
  <si>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</si>
  <si>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</si>
  <si>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</si>
  <si>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</si>
  <si>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</si>
  <si>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</si>
  <si>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</si>
  <si>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</si>
  <si>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</si>
  <si>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</si>
  <si>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</si>
  <si>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</si>
  <si>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</si>
  <si>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</si>
  <si>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</si>
  <si>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</si>
  <si>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</si>
  <si>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</si>
  <si>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</si>
  <si>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</si>
  <si>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</si>
  <si>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</si>
  <si>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</si>
  <si>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</si>
  <si>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</si>
  <si>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</si>
  <si>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</si>
  <si>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</si>
  <si>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</si>
  <si>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</si>
  <si>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</si>
  <si>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</si>
  <si>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</si>
  <si>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</si>
  <si>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</si>
  <si>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</si>
  <si>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</si>
  <si>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</si>
  <si>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</si>
  <si>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</si>
  <si>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</si>
  <si>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</si>
  <si>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</si>
  <si>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</si>
  <si>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</si>
  <si>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</si>
  <si>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</si>
  <si>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</si>
  <si>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</si>
  <si>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</si>
  <si>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</si>
  <si>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</si>
  <si>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</si>
  <si>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</si>
  <si>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</si>
  <si>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</si>
  <si>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</si>
  <si>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</si>
  <si>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</si>
  <si>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</si>
  <si>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</si>
  <si>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</si>
  <si>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</si>
  <si>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</si>
  <si>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</si>
  <si>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</si>
  <si>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</si>
  <si>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</si>
  <si>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</si>
  <si>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</si>
  <si>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</si>
  <si>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</si>
  <si>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</si>
  <si>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</si>
  <si>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</si>
  <si>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</si>
  <si>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</si>
  <si>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</si>
  <si>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</si>
  <si>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</si>
  <si>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</si>
  <si>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</si>
  <si>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</si>
  <si>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</si>
  <si>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</si>
  <si>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</si>
  <si>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</si>
  <si>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</si>
  <si>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</si>
  <si>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</si>
  <si>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</si>
  <si>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</si>
  <si>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</si>
  <si>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</si>
  <si>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</si>
  <si>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</si>
  <si>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</si>
  <si>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</si>
  <si>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</si>
  <si>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</si>
  <si>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</si>
  <si>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</si>
  <si>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</si>
  <si>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</si>
  <si>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</si>
  <si>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</si>
  <si>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</si>
  <si>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</si>
  <si>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</si>
  <si>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</si>
  <si>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</si>
  <si>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</si>
  <si>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</si>
  <si>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</si>
  <si>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</si>
  <si>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</si>
  <si>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</si>
  <si>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</si>
  <si>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</si>
  <si>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</si>
  <si>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</si>
  <si>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</si>
  <si>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</si>
  <si>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</si>
  <si>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</si>
  <si>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</si>
  <si>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</si>
  <si>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</si>
  <si>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</si>
  <si>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</si>
  <si>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</si>
  <si>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</si>
  <si>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</si>
  <si>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</si>
  <si>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</si>
  <si>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</si>
  <si>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</si>
  <si>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</si>
  <si>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</si>
  <si>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</si>
  <si>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</si>
  <si>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</si>
  <si>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</si>
  <si>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</si>
  <si>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</si>
  <si>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</si>
  <si>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</si>
  <si>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</si>
  <si>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</si>
  <si>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</si>
  <si>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</si>
  <si>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</si>
  <si>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</si>
  <si>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</si>
  <si>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</si>
  <si>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</si>
  <si>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</si>
  <si>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</si>
  <si>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</si>
  <si>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</si>
  <si>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</si>
  <si>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</si>
  <si>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</si>
  <si>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</si>
  <si>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</si>
  <si>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</si>
  <si>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</si>
  <si>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</si>
  <si>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</si>
  <si>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</si>
  <si>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</si>
  <si>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</si>
  <si>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</si>
  <si>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</si>
  <si>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</si>
  <si>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</si>
  <si>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</si>
  <si>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</si>
  <si>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</si>
  <si>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</si>
  <si>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</si>
  <si>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</si>
  <si>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</si>
  <si>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</si>
  <si>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</si>
  <si>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</si>
  <si>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</si>
  <si>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</si>
  <si>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</si>
  <si>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</si>
  <si>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</si>
  <si>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</si>
  <si>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</si>
  <si>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</si>
  <si>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</si>
  <si>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</si>
  <si>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</si>
  <si>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</si>
  <si>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</si>
  <si>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</si>
  <si>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</si>
  <si>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</si>
  <si>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</si>
  <si>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</si>
  <si>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</si>
  <si>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</si>
  <si>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</si>
  <si>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</si>
  <si>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</si>
  <si>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</si>
  <si>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</si>
  <si>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</si>
  <si>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</si>
  <si>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</si>
  <si>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</si>
  <si>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</si>
  <si>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</si>
  <si>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</si>
  <si>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</si>
  <si>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</si>
  <si>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</si>
  <si>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</si>
  <si>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</si>
  <si>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</si>
  <si>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</si>
  <si>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</si>
  <si>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</si>
  <si>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</si>
  <si>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</si>
  <si>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</si>
  <si>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</si>
  <si>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</si>
  <si>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</si>
  <si>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</si>
  <si>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</si>
  <si>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</si>
  <si>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</si>
  <si>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</si>
  <si>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</si>
  <si>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</si>
  <si>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</si>
  <si>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</si>
  <si>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</si>
  <si>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</si>
  <si>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</si>
  <si>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</si>
  <si>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</si>
  <si>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</si>
  <si>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</si>
  <si>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</si>
  <si>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</si>
  <si>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</si>
  <si>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</si>
  <si>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</si>
  <si>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</si>
  <si>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</si>
  <si>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</si>
  <si>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</si>
  <si>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</si>
  <si>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</si>
  <si>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</si>
  <si>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</si>
  <si>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</si>
  <si>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</si>
  <si>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</si>
  <si>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</si>
  <si>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</si>
  <si>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</si>
  <si>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</si>
  <si>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</si>
  <si>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</si>
  <si>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</si>
  <si>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</si>
  <si>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</si>
  <si>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</si>
  <si>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</si>
  <si>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</si>
  <si>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</si>
  <si>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</si>
  <si>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</si>
  <si>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</si>
  <si>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</si>
  <si>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</si>
  <si>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</si>
  <si>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</si>
  <si>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</si>
  <si>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</si>
  <si>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</si>
  <si>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</si>
  <si>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</si>
  <si>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</si>
  <si>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</si>
  <si>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</si>
  <si>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</si>
  <si>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</si>
  <si>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</si>
  <si>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</si>
  <si>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</si>
  <si>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</si>
  <si>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</si>
  <si>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</si>
  <si>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</si>
  <si>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</si>
  <si>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</si>
  <si>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</si>
  <si>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</si>
  <si>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</si>
  <si>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</si>
  <si>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</si>
  <si>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</si>
  <si>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</si>
  <si>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</si>
  <si>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</si>
  <si>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</si>
  <si>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</si>
  <si>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</si>
  <si>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</si>
  <si>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</si>
  <si>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</si>
  <si>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</si>
  <si>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</si>
  <si>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</si>
  <si>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</si>
  <si>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</si>
  <si>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</si>
  <si>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</si>
  <si>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</si>
  <si>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</si>
  <si>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</si>
  <si>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</si>
  <si>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</si>
  <si>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</si>
  <si>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</si>
  <si>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</si>
  <si>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</si>
  <si>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</si>
  <si>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</si>
  <si>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</si>
  <si>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</si>
  <si>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</si>
  <si>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</si>
  <si>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</si>
  <si>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</si>
  <si>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</si>
  <si>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</si>
  <si>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</si>
  <si>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</si>
  <si>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</si>
  <si>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</si>
  <si>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</si>
  <si>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</si>
  <si>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</si>
  <si>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</si>
  <si>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</si>
  <si>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</si>
  <si>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</si>
  <si>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</si>
  <si>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</si>
  <si>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</si>
  <si>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</si>
  <si>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</si>
  <si>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</si>
  <si>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</si>
  <si>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</si>
  <si>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</si>
  <si>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</si>
  <si>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</si>
  <si>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</si>
  <si>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</si>
  <si>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</si>
  <si>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</si>
  <si>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</si>
  <si>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</si>
  <si>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</si>
  <si>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</si>
  <si>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</si>
  <si>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</si>
  <si>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</si>
  <si>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</si>
  <si>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</si>
  <si>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</si>
  <si>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</si>
  <si>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</si>
  <si>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</si>
  <si>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</si>
  <si>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</si>
  <si>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</si>
  <si>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</si>
  <si>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</si>
  <si>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</si>
  <si>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</si>
  <si>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</si>
  <si>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</si>
  <si>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</si>
  <si>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</si>
  <si>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</si>
  <si>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</si>
  <si>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</si>
  <si>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</si>
  <si>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</si>
  <si>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</si>
  <si>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</si>
  <si>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</si>
  <si>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</si>
  <si>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</si>
  <si>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</si>
  <si>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</si>
  <si>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</si>
  <si>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</si>
  <si>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</si>
  <si>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</si>
  <si>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</si>
  <si>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</si>
  <si>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</si>
  <si>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</si>
  <si>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</si>
  <si>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</si>
  <si>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</si>
  <si>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</si>
  <si>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</si>
  <si>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</si>
  <si>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</si>
  <si>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</si>
  <si>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</si>
  <si>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</si>
  <si>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</si>
  <si>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</si>
  <si>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</si>
  <si>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</si>
  <si>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</si>
  <si>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</si>
  <si>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</si>
  <si>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</si>
  <si>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</si>
  <si>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</si>
  <si>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</si>
  <si>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</si>
  <si>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</si>
  <si>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</si>
  <si>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</si>
  <si>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</si>
  <si>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</si>
  <si>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</si>
  <si>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</si>
  <si>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</si>
  <si>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</si>
  <si>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</si>
  <si>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</si>
  <si>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</si>
  <si>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</si>
  <si>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</si>
  <si>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</si>
  <si>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</si>
  <si>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</si>
  <si>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</si>
  <si>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</si>
  <si>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</si>
  <si>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</si>
  <si>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</si>
  <si>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</si>
  <si>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</si>
  <si>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</si>
  <si>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</si>
  <si>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</si>
  <si>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</si>
  <si>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</si>
  <si>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</si>
  <si>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</si>
  <si>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</si>
  <si>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</si>
  <si>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</si>
  <si>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</si>
  <si>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</si>
  <si>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</si>
  <si>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</si>
  <si>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</si>
  <si>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</si>
  <si>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</si>
  <si>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</si>
  <si>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</si>
  <si>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</si>
  <si>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</si>
  <si>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</si>
  <si>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</si>
  <si>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</si>
  <si>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</si>
  <si>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</si>
  <si>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</si>
  <si>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</si>
  <si>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</si>
  <si>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</si>
  <si>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</si>
  <si>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</si>
  <si>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</si>
  <si>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</si>
  <si>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</si>
  <si>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</si>
  <si>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</si>
  <si>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</si>
  <si>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</si>
  <si>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</si>
  <si>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</si>
  <si>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</si>
  <si>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</si>
  <si>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</si>
  <si>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</si>
  <si>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</si>
  <si>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</si>
  <si>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</si>
  <si>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</si>
  <si>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</si>
  <si>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</si>
  <si>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</si>
  <si>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</si>
  <si>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</si>
  <si>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</si>
  <si>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</si>
  <si>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</si>
  <si>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</si>
  <si>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</si>
  <si>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</si>
  <si>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</si>
  <si>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</si>
  <si>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</si>
  <si>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</si>
  <si>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</si>
  <si>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</si>
  <si>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</si>
  <si>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</si>
  <si>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</si>
  <si>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</si>
  <si>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</si>
  <si>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</si>
  <si>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</si>
  <si>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</si>
  <si>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</si>
  <si>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</si>
  <si>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</si>
  <si>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</si>
  <si>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</si>
  <si>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</si>
  <si>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</si>
  <si>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</si>
  <si>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</si>
  <si>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</si>
  <si>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</si>
  <si>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</si>
  <si>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</si>
  <si>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</si>
  <si>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</si>
  <si>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</si>
  <si>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</si>
  <si>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</si>
  <si>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</si>
  <si>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</si>
  <si>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</si>
  <si>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</si>
  <si>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</si>
  <si>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</si>
  <si>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</si>
  <si>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</si>
  <si>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</si>
  <si>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</si>
  <si>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</si>
  <si>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</si>
  <si>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</si>
  <si>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</si>
  <si>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</si>
  <si>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</si>
  <si>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</si>
  <si>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</si>
  <si>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</si>
  <si>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</si>
  <si>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</si>
  <si>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</si>
  <si>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</si>
  <si>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</si>
  <si>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</si>
  <si>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</si>
  <si>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</si>
  <si>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</si>
  <si>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</si>
  <si>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</si>
  <si>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</si>
  <si>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</si>
  <si>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</si>
  <si>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</si>
  <si>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</si>
  <si>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</si>
  <si>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</si>
  <si>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</si>
  <si>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</si>
  <si>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</si>
  <si>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</si>
  <si>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</si>
  <si>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</si>
  <si>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</si>
  <si>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</si>
  <si>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</si>
  <si>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</si>
  <si>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</si>
  <si>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</si>
  <si>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</si>
  <si>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</si>
  <si>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</si>
  <si>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</si>
  <si>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</si>
  <si>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</si>
  <si>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</si>
  <si>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</si>
  <si>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</si>
  <si>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</si>
  <si>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</si>
  <si>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</si>
  <si>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</si>
  <si>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</si>
  <si>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</si>
  <si>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</si>
  <si>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</si>
  <si>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</si>
  <si>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</si>
  <si>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</si>
  <si>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</si>
  <si>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</si>
  <si>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</si>
  <si>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</si>
  <si>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</si>
  <si>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</si>
  <si>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</si>
  <si>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</si>
  <si>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</si>
  <si>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</si>
  <si>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</si>
  <si>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</si>
  <si>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</si>
  <si>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</si>
  <si>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</si>
  <si>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</si>
  <si>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</si>
  <si>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</si>
  <si>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</si>
  <si>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</si>
  <si>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</si>
  <si>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</si>
  <si>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</si>
  <si>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</si>
  <si>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</si>
  <si>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</si>
  <si>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</si>
  <si>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</si>
  <si>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</si>
  <si>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</si>
  <si>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</si>
  <si>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</si>
  <si>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</si>
  <si>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</si>
  <si>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</si>
  <si>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</si>
  <si>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</si>
  <si>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</si>
  <si>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</si>
  <si>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</si>
  <si>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</si>
  <si>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</si>
  <si>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</si>
  <si>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</si>
  <si>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</si>
  <si>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</si>
  <si>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</si>
  <si>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</si>
  <si>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</si>
  <si>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</si>
  <si>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</si>
  <si>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</si>
  <si>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</si>
  <si>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</si>
  <si>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</si>
  <si>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</si>
  <si>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</si>
  <si>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</si>
  <si>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</si>
  <si>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</si>
  <si>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</si>
  <si>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</si>
  <si>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</si>
  <si>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</si>
  <si>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</si>
  <si>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</si>
  <si>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</si>
  <si>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</si>
  <si>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</si>
  <si>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</si>
  <si>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</si>
  <si>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</si>
  <si>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</si>
  <si>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</si>
  <si>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</si>
  <si>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</si>
  <si>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</si>
  <si>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</si>
  <si>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</si>
  <si>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</si>
  <si>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</si>
  <si>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</si>
  <si>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</si>
  <si>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</si>
  <si>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</si>
  <si>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</si>
  <si>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</si>
  <si>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</si>
  <si>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</si>
  <si>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</si>
  <si>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</si>
  <si>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</si>
  <si>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</si>
  <si>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</si>
  <si>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</si>
  <si>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</si>
  <si>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</si>
  <si>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</si>
  <si>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</si>
  <si>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</si>
  <si>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</si>
  <si>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</si>
  <si>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</si>
  <si>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</si>
  <si>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</si>
  <si>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</si>
  <si>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</si>
  <si>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</si>
  <si>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</si>
  <si>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</si>
  <si>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</si>
  <si>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</si>
  <si>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</si>
  <si>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</si>
  <si>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</si>
  <si>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</si>
  <si>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</si>
  <si>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</si>
  <si>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</si>
  <si>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</si>
  <si>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</si>
  <si>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</si>
  <si>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</si>
  <si>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</si>
  <si>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</si>
  <si>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</si>
  <si>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</si>
  <si>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</si>
  <si>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</si>
  <si>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</si>
  <si>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</si>
  <si>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</si>
  <si>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</si>
  <si>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</si>
  <si>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</si>
  <si>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</si>
  <si>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</si>
  <si>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</si>
  <si>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</si>
  <si>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</si>
  <si>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</si>
  <si>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</si>
  <si>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</si>
  <si>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</si>
  <si>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</si>
  <si>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</si>
  <si>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</si>
  <si>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</si>
  <si>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</si>
  <si>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</si>
  <si>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</si>
  <si>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</si>
  <si>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</si>
  <si>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</si>
  <si>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</si>
  <si>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</si>
  <si>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</si>
  <si>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</si>
  <si>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</si>
  <si>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</si>
  <si>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</si>
  <si>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</si>
  <si>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</si>
  <si>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</si>
  <si>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</si>
  <si>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</si>
  <si>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</si>
  <si>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</si>
  <si>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</si>
  <si>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</si>
  <si>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</si>
  <si>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</si>
  <si>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</si>
  <si>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</si>
  <si>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</si>
  <si>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</si>
  <si>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</si>
  <si>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</si>
  <si>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</si>
  <si>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</si>
  <si>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</si>
  <si>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</si>
  <si>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</si>
  <si>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</si>
  <si>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</si>
  <si>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</si>
  <si>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</si>
  <si>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</si>
  <si>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</si>
  <si>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</si>
  <si>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</si>
  <si>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</si>
  <si>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</si>
  <si>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</si>
  <si>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</si>
  <si>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</si>
  <si>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</si>
  <si>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</si>
  <si>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</si>
  <si>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</si>
  <si>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</si>
  <si>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</si>
  <si>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</si>
  <si>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</si>
  <si>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</si>
  <si>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</si>
  <si>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</si>
  <si>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</si>
  <si>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</si>
  <si>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</si>
  <si>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</si>
  <si>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</si>
  <si>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</si>
  <si>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</si>
  <si>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</si>
  <si>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</si>
  <si>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</si>
  <si>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</si>
  <si>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</si>
  <si>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</si>
  <si>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</si>
  <si>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</si>
  <si>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</si>
  <si>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</si>
  <si>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</si>
  <si>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</si>
  <si>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</si>
  <si>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</si>
  <si>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</si>
  <si>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</si>
  <si>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</si>
  <si>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</si>
  <si>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</si>
  <si>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</si>
  <si>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</si>
  <si>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</si>
  <si>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</si>
  <si>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</si>
  <si>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</si>
  <si>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</si>
  <si>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</si>
  <si>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</si>
  <si>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</si>
  <si>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</si>
  <si>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</si>
  <si>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</si>
  <si>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</si>
  <si>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</si>
  <si>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</si>
  <si>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</si>
  <si>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</si>
  <si>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</si>
  <si>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</si>
  <si>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</si>
  <si>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</si>
  <si>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</si>
  <si>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</si>
  <si>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</si>
  <si>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</si>
  <si>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</si>
  <si>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</si>
  <si>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</si>
  <si>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</si>
  <si>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</si>
  <si>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</si>
  <si>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</si>
  <si>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</si>
  <si>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</si>
  <si>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</si>
  <si>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</si>
  <si>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</si>
  <si>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</si>
  <si>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</si>
  <si>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</si>
  <si>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</si>
  <si>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</si>
  <si>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</si>
  <si>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</si>
  <si>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</si>
  <si>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</si>
  <si>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</si>
  <si>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</si>
  <si>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</si>
  <si>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</si>
  <si>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</si>
  <si>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</si>
  <si>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</si>
  <si>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</si>
  <si>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</si>
  <si>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</si>
  <si>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</si>
  <si>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</si>
  <si>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</si>
  <si>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</si>
  <si>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</si>
  <si>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</si>
  <si>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</si>
  <si>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</si>
  <si>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</si>
  <si>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</si>
  <si>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</si>
  <si>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</si>
  <si>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</si>
  <si>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</si>
  <si>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</si>
  <si>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</si>
  <si>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</si>
  <si>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</si>
  <si>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</si>
  <si>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</si>
  <si>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</si>
  <si>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</si>
  <si>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</si>
  <si>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</si>
  <si>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</si>
  <si>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</si>
  <si>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</si>
  <si>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</si>
  <si>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</si>
  <si>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</si>
  <si>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</si>
  <si>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</si>
  <si>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</si>
  <si>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</si>
  <si>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</si>
  <si>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</si>
  <si>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</si>
  <si>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</si>
  <si>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</si>
  <si>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</si>
  <si>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</si>
  <si>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</si>
  <si>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</si>
  <si>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</si>
  <si>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</si>
  <si>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</si>
  <si>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</si>
  <si>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</si>
  <si>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</si>
  <si>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</si>
  <si>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</si>
  <si>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</si>
  <si>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</si>
  <si>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</si>
  <si>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</si>
  <si>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</si>
  <si>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</si>
  <si>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</si>
  <si>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</si>
  <si>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</si>
  <si>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</si>
  <si>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</si>
  <si>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</si>
  <si>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</si>
  <si>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</si>
  <si>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</si>
  <si>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</si>
  <si>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</si>
  <si>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</si>
  <si>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</si>
  <si>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</si>
  <si>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</si>
  <si>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</si>
  <si>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</si>
  <si>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</si>
  <si>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</si>
  <si>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</si>
  <si>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</si>
  <si>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</si>
  <si>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</si>
  <si>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</si>
  <si>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</si>
  <si>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</si>
  <si>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</si>
  <si>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</si>
  <si>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</si>
  <si>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</si>
  <si>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</si>
  <si>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</si>
  <si>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</si>
  <si>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</si>
  <si>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</si>
  <si>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</si>
  <si>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</si>
  <si>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</si>
  <si>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</si>
  <si>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</si>
  <si>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</si>
  <si>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</si>
  <si>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</si>
  <si>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</si>
  <si>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</si>
  <si>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</si>
  <si>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</si>
  <si>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</si>
  <si>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</si>
  <si>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</si>
  <si>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</si>
  <si>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</si>
  <si>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</si>
  <si>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</si>
  <si>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</si>
  <si>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</si>
  <si>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</si>
  <si>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</si>
  <si>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</si>
  <si>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</si>
  <si>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</si>
  <si>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</si>
  <si>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</si>
  <si>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</si>
  <si>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</si>
  <si>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</si>
  <si>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</si>
  <si>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</si>
  <si>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</si>
  <si>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</si>
  <si>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</si>
  <si>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</si>
  <si>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</si>
  <si>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</si>
  <si>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</si>
  <si>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</si>
  <si>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</si>
  <si>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</si>
  <si>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</si>
  <si>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</si>
  <si>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</si>
  <si>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</si>
  <si>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</si>
  <si>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</si>
  <si>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</si>
  <si>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</si>
  <si>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</si>
  <si>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</si>
  <si>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</si>
  <si>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</si>
  <si>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</si>
  <si>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</si>
  <si>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</si>
  <si>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</si>
  <si>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</si>
  <si>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</si>
  <si>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</si>
  <si>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</si>
  <si>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</si>
  <si>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</si>
  <si>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</si>
  <si>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</si>
  <si>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</si>
  <si>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</si>
  <si>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</si>
  <si>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</si>
  <si>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</si>
  <si>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</si>
  <si>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</si>
  <si>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</si>
  <si>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</si>
  <si>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</si>
  <si>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</si>
  <si>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</si>
  <si>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</si>
  <si>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</si>
  <si>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</si>
  <si>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</si>
  <si>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</si>
  <si>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</si>
  <si>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</si>
  <si>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</si>
  <si>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</si>
  <si>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</si>
  <si>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</si>
  <si>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</si>
  <si>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</si>
  <si>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</si>
  <si>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</si>
  <si>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</si>
  <si>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</si>
  <si>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</si>
  <si>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</si>
  <si>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</si>
  <si>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</si>
  <si>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</si>
  <si>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</si>
  <si>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</si>
  <si>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</si>
  <si>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</si>
  <si>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</si>
  <si>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</si>
  <si>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</si>
  <si>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</si>
  <si>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</si>
  <si>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</si>
  <si>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</si>
  <si>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</si>
  <si>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</si>
  <si>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</si>
  <si>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</si>
  <si>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</si>
  <si>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</si>
  <si>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</si>
  <si>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</si>
  <si>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</si>
  <si>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</si>
  <si>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</si>
  <si>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</si>
  <si>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</si>
  <si>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</si>
  <si>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</si>
  <si>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</si>
  <si>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</si>
  <si>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</si>
  <si>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</si>
  <si>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</si>
  <si>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</si>
  <si>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</si>
  <si>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</si>
  <si>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</si>
  <si>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</si>
  <si>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</si>
  <si>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</si>
  <si>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</si>
  <si>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</si>
  <si>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</si>
  <si>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</si>
  <si>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</si>
  <si>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</si>
  <si>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</si>
  <si>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</si>
  <si>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</si>
  <si>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</si>
  <si>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</si>
  <si>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</si>
  <si>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</si>
  <si>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</si>
  <si>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</si>
  <si>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</si>
  <si>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</si>
  <si>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</si>
  <si>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</si>
  <si>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</si>
  <si>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</si>
  <si>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</si>
  <si>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</si>
  <si>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</si>
  <si>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</si>
  <si>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</si>
  <si>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</si>
  <si>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</si>
  <si>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</si>
  <si>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</si>
  <si>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</si>
  <si>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</si>
  <si>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</si>
  <si>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</si>
  <si>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</si>
  <si>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</si>
  <si>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</si>
  <si>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</si>
  <si>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</si>
  <si>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</si>
  <si>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</si>
  <si>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</si>
  <si>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</si>
  <si>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</si>
  <si>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</si>
  <si>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</si>
  <si>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</si>
  <si>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</si>
  <si>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</si>
  <si>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</si>
  <si>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</si>
  <si>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</si>
  <si>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</si>
  <si>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</si>
  <si>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</si>
  <si>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</si>
  <si>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</si>
  <si>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</si>
  <si>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</si>
  <si>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</si>
  <si>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</si>
  <si>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</si>
  <si>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</si>
  <si>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</si>
  <si>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</si>
  <si>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</si>
  <si>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</si>
  <si>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</si>
  <si>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</si>
  <si>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</si>
  <si>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</si>
  <si>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</si>
  <si>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</si>
  <si>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</si>
  <si>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</si>
  <si>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</si>
  <si>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</si>
  <si>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</si>
  <si>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</si>
  <si>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</si>
  <si>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</si>
  <si>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</si>
  <si>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</si>
  <si>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</si>
  <si>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</si>
  <si>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</si>
  <si>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</si>
  <si>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</si>
  <si>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</si>
  <si>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</si>
  <si>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</si>
  <si>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</si>
  <si>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</si>
  <si>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</si>
  <si>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</si>
  <si>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</si>
  <si>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</si>
  <si>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</si>
  <si>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</si>
  <si>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</si>
  <si>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</si>
  <si>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</si>
  <si>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</si>
  <si>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</si>
  <si>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</si>
  <si>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</si>
  <si>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</si>
  <si>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</si>
  <si>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</si>
  <si>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</si>
  <si>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</si>
  <si>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</si>
  <si>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</si>
  <si>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</si>
  <si>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</si>
  <si>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</si>
  <si>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</si>
  <si>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</si>
  <si>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</si>
  <si>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</si>
  <si>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</si>
  <si>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</si>
  <si>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</si>
  <si>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</si>
  <si>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</si>
  <si>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</si>
  <si>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</si>
  <si>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</si>
  <si>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</si>
  <si>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</si>
  <si>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</si>
  <si>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</si>
  <si>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</si>
  <si>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</si>
  <si>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</si>
  <si>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</si>
  <si>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</si>
  <si>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</si>
  <si>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</si>
  <si>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</si>
  <si>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</si>
  <si>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</si>
  <si>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</si>
  <si>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</si>
  <si>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</si>
  <si>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</si>
  <si>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</si>
  <si>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</si>
  <si>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</si>
  <si>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</si>
  <si>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</si>
  <si>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</si>
  <si>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</si>
  <si>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</si>
  <si>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</si>
  <si>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</si>
  <si>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</si>
  <si>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</si>
  <si>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</si>
  <si>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</si>
  <si>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</si>
  <si>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</si>
  <si>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</si>
  <si>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</si>
  <si>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</si>
  <si>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</si>
  <si>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</si>
  <si>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</si>
  <si>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</si>
  <si>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</si>
  <si>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</si>
  <si>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</si>
  <si>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</si>
  <si>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</si>
  <si>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</si>
  <si>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</si>
  <si>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</si>
  <si>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</si>
  <si>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</si>
  <si>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</si>
  <si>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</si>
  <si>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</si>
  <si>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</si>
  <si>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</si>
  <si>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</si>
  <si>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</si>
  <si>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</si>
  <si>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</si>
  <si>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</si>
  <si>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</si>
  <si>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</si>
  <si>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</si>
  <si>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</si>
  <si>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</si>
  <si>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</si>
  <si>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</si>
  <si>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</si>
  <si>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</si>
  <si>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</si>
  <si>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</si>
  <si>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</si>
  <si>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</si>
  <si>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</si>
  <si>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</si>
  <si>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</si>
  <si>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</si>
  <si>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</si>
  <si>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</si>
  <si>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</si>
  <si>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</si>
  <si>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</si>
  <si>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</si>
  <si>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</si>
  <si>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</si>
  <si>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</si>
  <si>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</si>
  <si>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</si>
  <si>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</si>
  <si>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</si>
  <si>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</si>
  <si>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</si>
  <si>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</si>
  <si>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</si>
  <si>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</si>
  <si>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</si>
  <si>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</si>
  <si>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</si>
  <si>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</si>
  <si>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</si>
  <si>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</si>
  <si>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</si>
  <si>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</si>
  <si>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</si>
  <si>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</si>
  <si>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</si>
  <si>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</si>
  <si>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</si>
  <si>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</si>
  <si>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</si>
  <si>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</si>
  <si>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</si>
  <si>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</si>
  <si>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</si>
  <si>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</si>
  <si>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</si>
  <si>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</si>
  <si>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</si>
  <si>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</si>
  <si>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</si>
  <si>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</si>
  <si>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</si>
  <si>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</si>
  <si>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</si>
  <si>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</si>
  <si>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</si>
  <si>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</si>
  <si>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</si>
  <si>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</si>
  <si>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</si>
  <si>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</si>
  <si>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</si>
  <si>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</si>
  <si>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</si>
  <si>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</si>
  <si>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</si>
  <si>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</si>
  <si>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</si>
  <si>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</si>
  <si>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</si>
  <si>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</si>
  <si>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</si>
  <si>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</si>
  <si>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</si>
  <si>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</si>
  <si>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</si>
  <si>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</si>
  <si>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</si>
  <si>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</si>
  <si>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</si>
  <si>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</si>
  <si>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</si>
  <si>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</si>
  <si>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</si>
  <si>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</si>
  <si>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</si>
  <si>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</si>
  <si>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</si>
  <si>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</si>
  <si>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</si>
  <si>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</si>
  <si>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</si>
  <si>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</si>
  <si>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</si>
  <si>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</si>
  <si>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</si>
  <si>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</si>
  <si>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</si>
  <si>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</si>
  <si>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</si>
  <si>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</si>
  <si>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</si>
  <si>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</si>
  <si>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</si>
  <si>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</si>
  <si>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</si>
  <si>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</si>
  <si>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</si>
  <si>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</si>
  <si>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</si>
  <si>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</si>
  <si>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</si>
  <si>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</si>
  <si>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</si>
  <si>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</si>
  <si>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</si>
  <si>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</si>
  <si>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</si>
  <si>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</si>
  <si>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</si>
  <si>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</si>
  <si>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</si>
  <si>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</si>
  <si>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</si>
  <si>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</si>
  <si>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</si>
  <si>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</si>
  <si>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</si>
  <si>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</si>
  <si>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</si>
  <si>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</si>
  <si>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</si>
  <si>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</si>
  <si>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</si>
  <si>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</si>
  <si>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</si>
  <si>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</si>
  <si>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</si>
  <si>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</si>
  <si>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</si>
  <si>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</si>
  <si>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</si>
  <si>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</si>
  <si>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</si>
  <si>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</si>
  <si>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</si>
  <si>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</si>
  <si>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</si>
  <si>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</si>
  <si>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</si>
  <si>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</si>
  <si>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</si>
  <si>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</si>
  <si>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</si>
  <si>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</si>
  <si>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</si>
  <si>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</si>
  <si>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</si>
  <si>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</si>
  <si>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</si>
  <si>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</si>
  <si>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</si>
  <si>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</si>
  <si>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</si>
  <si>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</si>
  <si>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</si>
  <si>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</si>
  <si>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</si>
  <si>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</si>
  <si>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</si>
  <si>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</si>
  <si>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</si>
  <si>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</si>
  <si>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</si>
  <si>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</si>
  <si>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</si>
  <si>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</si>
  <si>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</si>
  <si>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</si>
  <si>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</si>
  <si>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</si>
  <si>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</si>
  <si>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</si>
  <si>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</si>
  <si>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</si>
  <si>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</si>
  <si>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</si>
  <si>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</si>
  <si>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</si>
  <si>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</si>
  <si>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</si>
  <si>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</si>
  <si>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</si>
  <si>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</si>
  <si>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</si>
  <si>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</si>
  <si>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</si>
  <si>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</si>
  <si>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</si>
  <si>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</si>
  <si>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</si>
  <si>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</si>
  <si>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</si>
  <si>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</si>
  <si>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</si>
  <si>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</si>
  <si>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</si>
  <si>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</si>
  <si>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</si>
  <si>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</si>
  <si>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</si>
  <si>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</si>
  <si>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</si>
  <si>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</si>
  <si>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</si>
  <si>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</si>
  <si>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</si>
  <si>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</si>
  <si>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</si>
  <si>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</si>
  <si>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</si>
  <si>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</si>
  <si>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</si>
  <si>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</si>
  <si>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</si>
  <si>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</si>
  <si>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</si>
  <si>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</si>
  <si>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</si>
  <si>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</si>
  <si>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</si>
  <si>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</si>
  <si>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</si>
  <si>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</si>
  <si>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</si>
  <si>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</si>
  <si>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</si>
  <si>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</si>
  <si>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</si>
  <si>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</si>
  <si>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</si>
  <si>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</si>
  <si>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</si>
  <si>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</si>
  <si>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</si>
  <si>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</si>
  <si>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</si>
  <si>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</si>
  <si>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</si>
  <si>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</si>
  <si>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</si>
  <si>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</si>
  <si>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</si>
  <si>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</si>
  <si>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</si>
  <si>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</si>
  <si>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</si>
  <si>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</si>
  <si>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</si>
  <si>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</si>
  <si>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</si>
  <si>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</si>
  <si>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</si>
  <si>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</si>
  <si>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</si>
  <si>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</si>
  <si>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</si>
  <si>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</si>
  <si>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</si>
  <si>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</si>
  <si>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</si>
  <si>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</si>
  <si>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</si>
  <si>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</si>
  <si>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</si>
  <si>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</si>
  <si>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</si>
  <si>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</si>
  <si>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</si>
  <si>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</si>
  <si>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</si>
  <si>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</si>
  <si>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</si>
  <si>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</si>
  <si>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</si>
  <si>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</si>
  <si>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</si>
  <si>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</si>
  <si>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</si>
  <si>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</si>
  <si>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</si>
  <si>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</si>
  <si>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</si>
  <si>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</si>
  <si>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</si>
  <si>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</si>
  <si>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</si>
  <si>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</si>
  <si>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</si>
  <si>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</si>
  <si>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</si>
  <si>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</si>
  <si>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</si>
  <si>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</si>
  <si>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</si>
  <si>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</si>
  <si>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</si>
  <si>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</si>
  <si>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</si>
  <si>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</si>
  <si>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</si>
  <si>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</si>
  <si>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</si>
  <si>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</si>
  <si>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</si>
  <si>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</si>
  <si>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</si>
  <si>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</si>
  <si>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</si>
  <si>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</si>
  <si>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</si>
  <si>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</si>
  <si>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</si>
  <si>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</si>
  <si>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</si>
  <si>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</si>
  <si>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</si>
  <si>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</si>
  <si>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</si>
  <si>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</si>
  <si>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</si>
  <si>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</si>
  <si>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</si>
  <si>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</si>
  <si>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</si>
  <si>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</si>
  <si>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</si>
  <si>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</si>
  <si>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</si>
  <si>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</si>
  <si>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</si>
  <si>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</si>
  <si>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</si>
  <si>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</si>
  <si>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</si>
  <si>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</si>
  <si>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</si>
  <si>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</si>
  <si>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</si>
  <si>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</si>
  <si>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</si>
  <si>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</si>
  <si>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</si>
  <si>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</si>
  <si>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</si>
  <si>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</si>
  <si>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</si>
  <si>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</si>
  <si>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</si>
  <si>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</si>
  <si>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</si>
  <si>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</si>
  <si>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</si>
  <si>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</si>
  <si>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</si>
  <si>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</si>
  <si>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</si>
  <si>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</si>
  <si>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</si>
  <si>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</si>
  <si>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</si>
  <si>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</si>
  <si>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</si>
  <si>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</si>
  <si>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</si>
  <si>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</si>
  <si>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</si>
  <si>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</si>
  <si>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</si>
  <si>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</si>
  <si>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</si>
  <si>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</si>
  <si>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</si>
  <si>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</si>
  <si>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</si>
  <si>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</si>
  <si>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</si>
  <si>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</si>
  <si>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</si>
  <si>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</si>
  <si>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</si>
  <si>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</si>
  <si>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</si>
  <si>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</si>
  <si>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</si>
  <si>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</si>
  <si>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</si>
  <si>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</si>
  <si>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</si>
  <si>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</si>
  <si>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</si>
  <si>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</si>
  <si>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</si>
  <si>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</si>
  <si>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</si>
  <si>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</si>
  <si>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</si>
  <si>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</si>
  <si>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</si>
  <si>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</si>
  <si>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</si>
  <si>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</si>
  <si>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</si>
  <si>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</si>
  <si>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</si>
  <si>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</si>
  <si>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</si>
  <si>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</si>
  <si>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</si>
  <si>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</si>
  <si>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</si>
  <si>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</si>
  <si>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</si>
  <si>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</si>
  <si>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</si>
  <si>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</si>
  <si>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</si>
  <si>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</si>
  <si>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</si>
  <si>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</si>
  <si>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</si>
  <si>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</si>
  <si>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</si>
  <si>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</si>
  <si>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</si>
  <si>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</si>
  <si>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</si>
  <si>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</si>
  <si>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</si>
  <si>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</si>
  <si>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</si>
  <si>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</si>
  <si>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</si>
  <si>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</si>
  <si>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</si>
  <si>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</si>
  <si>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</si>
  <si>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</si>
  <si>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</si>
  <si>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</si>
  <si>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</si>
  <si>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</si>
  <si>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</si>
  <si>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</si>
  <si>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</si>
  <si>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</si>
  <si>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</si>
  <si>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</si>
  <si>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</si>
  <si>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</si>
  <si>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</si>
  <si>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</si>
  <si>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</si>
  <si>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</si>
  <si>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</si>
  <si>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</si>
  <si>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</si>
  <si>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</si>
  <si>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</si>
  <si>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</si>
  <si>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</si>
  <si>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</si>
  <si>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</si>
  <si>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</si>
  <si>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</si>
  <si>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</si>
  <si>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</si>
  <si>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</si>
  <si>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</si>
  <si>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</si>
  <si>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</si>
  <si>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</si>
  <si>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</si>
  <si>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</si>
  <si>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</si>
  <si>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</si>
  <si>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</si>
  <si>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</si>
  <si>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</si>
  <si>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</si>
  <si>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</si>
  <si>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</si>
  <si>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</si>
  <si>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</si>
  <si>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</si>
  <si>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</si>
  <si>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</si>
  <si>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</si>
  <si>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</si>
  <si>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</si>
  <si>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</si>
  <si>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</si>
  <si>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</si>
  <si>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</si>
  <si>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</si>
  <si>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</si>
  <si>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</si>
  <si>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</si>
  <si>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</si>
  <si>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</si>
  <si>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</si>
  <si>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</si>
  <si>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</si>
  <si>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</si>
  <si>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</si>
  <si>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</si>
  <si>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</si>
  <si>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</si>
  <si>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</si>
  <si>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</si>
  <si>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</si>
  <si>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</si>
  <si>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</si>
  <si>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</si>
  <si>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</si>
  <si>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</si>
  <si>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</si>
  <si>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</si>
  <si>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</si>
  <si>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</si>
  <si>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</si>
  <si>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</si>
  <si>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</si>
  <si>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</si>
  <si>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</si>
  <si>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</si>
  <si>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</si>
  <si>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</si>
  <si>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</si>
  <si>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</si>
  <si>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</si>
  <si>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</si>
  <si>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</si>
  <si>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</si>
  <si>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</si>
  <si>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</si>
  <si>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</si>
  <si>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</si>
  <si>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</si>
  <si>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</si>
  <si>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</si>
  <si>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</si>
  <si>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</si>
  <si>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</si>
  <si>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</si>
  <si>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</si>
  <si>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</si>
  <si>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</si>
  <si>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</si>
  <si>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</si>
  <si>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</si>
  <si>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</si>
  <si>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</si>
  <si>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</si>
  <si>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</si>
  <si>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</si>
  <si>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</si>
  <si>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</si>
  <si>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</si>
  <si>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</si>
  <si>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</si>
  <si>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</si>
  <si>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</si>
  <si>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</si>
  <si>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</si>
  <si>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</si>
  <si>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</si>
  <si>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</si>
  <si>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</si>
  <si>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</si>
  <si>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</si>
  <si>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</si>
  <si>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</si>
  <si>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</si>
  <si>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</si>
  <si>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</si>
  <si>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</si>
  <si>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</si>
  <si>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</si>
  <si>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</si>
  <si>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</si>
  <si>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</si>
  <si>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</si>
  <si>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</si>
  <si>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</si>
  <si>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</si>
  <si>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</si>
  <si>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</si>
  <si>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</si>
  <si>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</si>
  <si>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</si>
  <si>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</si>
  <si>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</si>
  <si>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</si>
  <si>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</si>
  <si>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</si>
  <si>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</si>
  <si>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</si>
  <si>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</si>
  <si>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</si>
  <si>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</si>
  <si>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</si>
  <si>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</si>
  <si>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</si>
  <si>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</si>
  <si>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</si>
  <si>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</si>
  <si>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</si>
  <si>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</si>
  <si>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</si>
  <si>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</si>
  <si>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</si>
  <si>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</si>
  <si>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</si>
  <si>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</si>
  <si>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</si>
  <si>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</si>
  <si>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</si>
  <si>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</si>
  <si>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</si>
  <si>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</si>
  <si>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</si>
  <si>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</si>
  <si>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</si>
  <si>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</si>
  <si>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</si>
  <si>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</si>
  <si>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</si>
  <si>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</si>
  <si>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</si>
  <si>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</si>
  <si>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</si>
  <si>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</si>
  <si>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</si>
  <si>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</si>
  <si>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</si>
  <si>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</si>
  <si>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</si>
  <si>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</si>
  <si>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</si>
  <si>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</si>
  <si>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</si>
  <si>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</si>
  <si>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</si>
  <si>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</si>
  <si>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</si>
  <si>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</si>
  <si>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</si>
  <si>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</si>
  <si>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</si>
  <si>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</si>
  <si>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</si>
  <si>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</si>
  <si>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</si>
  <si>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</si>
  <si>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</si>
  <si>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</si>
  <si>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</si>
  <si>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</si>
  <si>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</si>
  <si>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</si>
  <si>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</si>
  <si>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</si>
  <si>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</si>
  <si>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</si>
  <si>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</si>
  <si>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</si>
  <si>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</si>
  <si>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</si>
  <si>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</si>
  <si>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</si>
  <si>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</si>
  <si>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</si>
  <si>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</si>
  <si>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</si>
  <si>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</si>
  <si>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</si>
  <si>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</si>
  <si>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</si>
  <si>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</si>
  <si>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</si>
  <si>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</si>
  <si>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</si>
  <si>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</si>
  <si>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</si>
  <si>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</si>
  <si>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</si>
  <si>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</si>
  <si>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</si>
  <si>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</si>
  <si>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</si>
  <si>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</si>
  <si>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</si>
  <si>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</si>
  <si>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</si>
  <si>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</si>
  <si>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</si>
  <si>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</si>
  <si>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</si>
  <si>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</si>
  <si>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</si>
  <si>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</si>
  <si>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</si>
  <si>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</si>
  <si>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</si>
  <si>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</si>
  <si>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</si>
  <si>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</si>
  <si>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</si>
  <si>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</si>
  <si>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</si>
  <si>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</si>
  <si>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</si>
  <si>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</si>
  <si>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</si>
  <si>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</si>
  <si>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</si>
  <si>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</si>
  <si>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</si>
  <si>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</si>
  <si>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</si>
  <si>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</si>
  <si>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</si>
  <si>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</si>
  <si>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</si>
  <si>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</si>
  <si>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</si>
  <si>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</si>
  <si>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</si>
  <si>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</si>
  <si>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</si>
  <si>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</si>
  <si>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</si>
  <si>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</si>
  <si>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</si>
  <si>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</si>
  <si>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</si>
  <si>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</si>
  <si>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</si>
  <si>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</si>
  <si>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</si>
  <si>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</si>
  <si>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</si>
  <si>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</si>
  <si>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</si>
  <si>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</si>
  <si>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</si>
  <si>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</si>
  <si>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</si>
  <si>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</si>
  <si>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</si>
  <si>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</si>
  <si>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</si>
  <si>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</si>
  <si>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</si>
  <si>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</si>
  <si>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</si>
  <si>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</si>
  <si>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</si>
  <si>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</si>
  <si>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</si>
  <si>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</si>
  <si>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</si>
  <si>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</si>
  <si>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</si>
  <si>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</si>
  <si>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</si>
  <si>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</si>
  <si>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</si>
  <si>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</si>
  <si>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</si>
  <si>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</si>
  <si>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</si>
  <si>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</si>
  <si>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</si>
  <si>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</si>
  <si>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</si>
  <si>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</si>
  <si>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</si>
  <si>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</si>
  <si>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</si>
  <si>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</si>
  <si>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</si>
  <si>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</si>
  <si>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</si>
  <si>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</si>
  <si>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</si>
  <si>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</si>
  <si>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</si>
  <si>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</si>
  <si>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</si>
  <si>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</si>
  <si>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</si>
  <si>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</si>
  <si>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</si>
  <si>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</si>
  <si>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</si>
  <si>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</si>
  <si>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</si>
  <si>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</si>
  <si>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</si>
  <si>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</si>
  <si>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</si>
  <si>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</si>
  <si>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</si>
  <si>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</si>
  <si>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</si>
  <si>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</si>
  <si>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</si>
  <si>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</si>
  <si>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</si>
  <si>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</si>
  <si>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</si>
  <si>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</si>
  <si>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</si>
  <si>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</si>
  <si>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</si>
  <si>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</si>
  <si>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</si>
  <si>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</si>
  <si>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</si>
  <si>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</si>
  <si>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</si>
  <si>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</si>
  <si>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</si>
  <si>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</si>
  <si>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</si>
  <si>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</si>
  <si>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</si>
  <si>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</si>
  <si>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</si>
  <si>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</si>
  <si>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</si>
  <si>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</si>
  <si>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</si>
  <si>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</si>
  <si>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</si>
  <si>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</si>
  <si>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</si>
  <si>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</si>
  <si>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</si>
  <si>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</si>
  <si>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</si>
  <si>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</si>
  <si>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</si>
  <si>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</si>
  <si>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</si>
  <si>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</si>
  <si>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</si>
  <si>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</si>
  <si>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</si>
  <si>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</si>
  <si>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</si>
  <si>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</si>
  <si>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</si>
  <si>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</si>
  <si>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</si>
  <si>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</si>
  <si>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</si>
  <si>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</si>
  <si>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</si>
  <si>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</si>
  <si>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</si>
  <si>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</si>
  <si>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</si>
  <si>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</si>
  <si>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</si>
  <si>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</si>
  <si>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</si>
  <si>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</si>
  <si>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</si>
  <si>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</si>
  <si>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</si>
  <si>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</si>
  <si>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</si>
  <si>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</si>
  <si>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</si>
  <si>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</si>
  <si>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</si>
  <si>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</si>
  <si>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</si>
  <si>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</si>
  <si>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</si>
  <si>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</si>
  <si>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</si>
  <si>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</si>
  <si>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</si>
  <si>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</si>
  <si>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</si>
  <si>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</si>
  <si>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</si>
  <si>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</si>
  <si>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</si>
  <si>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</si>
  <si>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</si>
  <si>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</si>
  <si>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</si>
  <si>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</si>
  <si>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</si>
  <si>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</si>
  <si>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</si>
  <si>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</si>
  <si>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</si>
  <si>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</si>
  <si>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</si>
  <si>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</si>
  <si>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</si>
  <si>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</si>
  <si>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</si>
  <si>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</si>
  <si>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</si>
  <si>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</si>
  <si>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</si>
  <si>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</si>
  <si>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</si>
  <si>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</si>
  <si>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</si>
  <si>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</si>
  <si>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</si>
  <si>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</si>
  <si>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</si>
  <si>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</si>
  <si>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</si>
  <si>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</si>
  <si>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</si>
  <si>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</si>
  <si>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</si>
  <si>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</si>
  <si>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</si>
  <si>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</si>
  <si>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</si>
  <si>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</si>
  <si>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</si>
  <si>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</si>
  <si>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</si>
  <si>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</si>
  <si>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</si>
  <si>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</si>
  <si>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</si>
  <si>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</si>
  <si>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</si>
  <si>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</si>
  <si>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</si>
  <si>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</si>
  <si>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</si>
  <si>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</si>
  <si>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</si>
  <si>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</si>
  <si>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</si>
  <si>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</si>
  <si>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</si>
  <si>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</si>
  <si>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</si>
  <si>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</si>
  <si>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</si>
  <si>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</si>
  <si>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</si>
  <si>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</si>
  <si>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</si>
  <si>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</si>
  <si>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</si>
  <si>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</si>
  <si>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</si>
  <si>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</si>
  <si>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</si>
  <si>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</si>
  <si>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</si>
  <si>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</si>
  <si>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</si>
  <si>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</si>
  <si>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</si>
  <si>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</si>
  <si>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</si>
  <si>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</si>
  <si>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</si>
  <si>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</si>
  <si>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</si>
  <si>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</si>
  <si>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</si>
  <si>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</si>
  <si>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</si>
  <si>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</si>
  <si>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</si>
  <si>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</si>
  <si>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</si>
  <si>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</si>
  <si>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</si>
  <si>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</si>
  <si>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</si>
  <si>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</si>
  <si>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</si>
  <si>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</si>
  <si>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</si>
  <si>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</si>
  <si>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</si>
  <si>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</si>
  <si>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</si>
  <si>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</si>
  <si>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</si>
  <si>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</si>
  <si>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</si>
  <si>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</si>
  <si>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</si>
  <si>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</si>
  <si>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</si>
  <si>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</si>
  <si>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</si>
  <si>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</si>
  <si>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</si>
  <si>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</si>
  <si>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</si>
  <si>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</si>
  <si>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</si>
  <si>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</si>
  <si>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</si>
  <si>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</si>
  <si>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</si>
  <si>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</si>
  <si>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</si>
  <si>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</si>
  <si>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</si>
  <si>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</si>
  <si>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</si>
  <si>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</si>
  <si>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</si>
  <si>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</si>
  <si>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</si>
  <si>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</si>
  <si>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</si>
  <si>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</si>
  <si>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</si>
  <si>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</si>
  <si>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</si>
  <si>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</si>
  <si>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</si>
  <si>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</si>
  <si>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</si>
  <si>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</si>
  <si>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</si>
  <si>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</si>
  <si>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</si>
  <si>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</si>
  <si>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</si>
  <si>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</si>
  <si>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</si>
  <si>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</si>
  <si>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</si>
  <si>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</si>
  <si>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</si>
  <si>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</si>
  <si>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</si>
  <si>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</si>
  <si>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</si>
  <si>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</si>
  <si>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</si>
  <si>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</si>
  <si>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</si>
  <si>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</si>
  <si>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</si>
  <si>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</si>
  <si>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</si>
  <si>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</si>
  <si>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</si>
  <si>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</si>
  <si>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</si>
  <si>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</si>
  <si>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</si>
  <si>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</si>
  <si>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</si>
  <si>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</si>
  <si>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</si>
  <si>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</si>
  <si>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</si>
  <si>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</si>
  <si>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</si>
  <si>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</si>
  <si>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</si>
  <si>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</si>
  <si>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</si>
  <si>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</si>
  <si>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</si>
  <si>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</si>
  <si>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</si>
  <si>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</si>
  <si>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</si>
  <si>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</si>
  <si>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</si>
  <si>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</si>
  <si>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</si>
  <si>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</si>
  <si>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</si>
  <si>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</si>
  <si>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</si>
  <si>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</si>
  <si>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</si>
  <si>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</si>
  <si>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</si>
  <si>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</si>
  <si>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</si>
  <si>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</si>
  <si>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</si>
  <si>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</si>
  <si>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</si>
  <si>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</si>
  <si>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</si>
  <si>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</si>
  <si>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</si>
  <si>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</si>
  <si>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</si>
  <si>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</si>
  <si>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</si>
  <si>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</si>
  <si>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</si>
  <si>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</si>
  <si>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</si>
  <si>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</si>
  <si>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</si>
  <si>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</si>
  <si>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</si>
  <si>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</si>
  <si>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</si>
  <si>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</si>
  <si>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</si>
  <si>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</si>
  <si>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</si>
  <si>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</si>
  <si>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</si>
  <si>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</si>
  <si>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</si>
  <si>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</si>
  <si>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</si>
  <si>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</si>
  <si>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</si>
  <si>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</si>
  <si>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</si>
  <si>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</si>
  <si>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</si>
  <si>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</si>
  <si>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</si>
  <si>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</si>
  <si>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</si>
  <si>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</si>
  <si>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</si>
  <si>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</si>
  <si>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</si>
  <si>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</si>
  <si>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</si>
  <si>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</si>
  <si>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</si>
  <si>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</si>
  <si>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</si>
  <si>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</si>
  <si>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</si>
  <si>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</si>
  <si>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</si>
  <si>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</si>
  <si>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</si>
  <si>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</si>
  <si>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</si>
  <si>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</si>
  <si>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</si>
  <si>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</si>
  <si>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</si>
  <si>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</si>
  <si>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</si>
  <si>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</si>
  <si>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</si>
  <si>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</si>
  <si>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</si>
  <si>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</si>
  <si>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</si>
  <si>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</si>
  <si>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</si>
  <si>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</si>
  <si>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</si>
  <si>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</si>
  <si>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</si>
  <si>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</si>
  <si>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</si>
  <si>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</si>
  <si>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</si>
  <si>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</si>
  <si>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</si>
  <si>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</si>
  <si>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</si>
  <si>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</si>
  <si>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</si>
  <si>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</si>
  <si>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</si>
  <si>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</si>
  <si>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</si>
  <si>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</si>
  <si>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</si>
  <si>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</si>
  <si>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</si>
  <si>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</si>
  <si>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</si>
  <si>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</si>
  <si>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</si>
  <si>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</si>
  <si>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</si>
  <si>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</si>
  <si>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</si>
  <si>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</si>
  <si>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</si>
  <si>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</si>
  <si>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</si>
  <si>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</si>
  <si>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</si>
  <si>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</si>
  <si>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</si>
  <si>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</si>
  <si>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</si>
  <si>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</si>
  <si>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</si>
  <si>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</si>
  <si>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</si>
  <si>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</si>
  <si>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</si>
  <si>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</si>
  <si>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</si>
  <si>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</si>
  <si>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</si>
  <si>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</si>
  <si>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</si>
  <si>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</si>
  <si>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</si>
  <si>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</si>
  <si>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</si>
  <si>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</si>
  <si>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</si>
  <si>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</si>
  <si>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</si>
  <si>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</si>
  <si>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</si>
  <si>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</si>
  <si>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</si>
  <si>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</si>
  <si>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</si>
  <si>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</si>
  <si>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</si>
  <si>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</si>
  <si>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</si>
  <si>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</si>
  <si>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</si>
  <si>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</si>
  <si>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</si>
  <si>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</si>
  <si>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</si>
  <si>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</si>
  <si>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</si>
  <si>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</si>
  <si>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</si>
  <si>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</si>
  <si>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</si>
  <si>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</si>
  <si>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</si>
  <si>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</si>
  <si>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</si>
  <si>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</si>
  <si>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</si>
  <si>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</si>
  <si>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</si>
  <si>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</si>
  <si>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</si>
  <si>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</si>
  <si>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</si>
  <si>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</si>
  <si>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</si>
  <si>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</si>
  <si>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</si>
  <si>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</si>
  <si>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</si>
  <si>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</si>
  <si>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</si>
  <si>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</si>
  <si>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</si>
  <si>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</si>
  <si>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</si>
  <si>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</si>
  <si>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</si>
  <si>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</si>
  <si>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</si>
  <si>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</si>
  <si>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</si>
  <si>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</si>
  <si>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</si>
  <si>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</si>
  <si>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</si>
  <si>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</si>
  <si>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</si>
  <si>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</si>
  <si>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</si>
  <si>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</si>
  <si>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</si>
  <si>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</si>
  <si>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</si>
  <si>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</si>
  <si>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</si>
  <si>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</si>
  <si>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</si>
  <si>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</si>
  <si>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</si>
  <si>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</si>
  <si>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</si>
  <si>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</si>
  <si>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</si>
  <si>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</si>
  <si>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</si>
  <si>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</si>
  <si>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</si>
  <si>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</si>
  <si>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</si>
  <si>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</si>
  <si>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</si>
  <si>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</si>
  <si>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</si>
  <si>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</si>
  <si>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</si>
  <si>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</si>
  <si>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</si>
  <si>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</si>
  <si>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</si>
  <si>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</si>
  <si>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</si>
  <si>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</si>
  <si>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</si>
  <si>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</si>
  <si>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</si>
  <si>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</si>
  <si>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</si>
  <si>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</si>
  <si>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</si>
  <si>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</si>
  <si>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</si>
  <si>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</si>
  <si>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</si>
  <si>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</si>
  <si>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</si>
  <si>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</si>
  <si>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</si>
  <si>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</si>
  <si>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</si>
  <si>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</si>
  <si>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</si>
  <si>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</si>
  <si>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</si>
  <si>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</si>
  <si>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</si>
  <si>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</si>
  <si>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</si>
  <si>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</si>
  <si>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</si>
  <si>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</si>
  <si>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</si>
  <si>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</si>
  <si>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</si>
  <si>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</si>
  <si>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</si>
  <si>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</si>
  <si>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</si>
  <si>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</si>
  <si>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</si>
  <si>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</si>
  <si>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</si>
  <si>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</si>
  <si>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</si>
  <si>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</si>
  <si>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</si>
  <si>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</si>
  <si>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</si>
  <si>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</si>
  <si>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</si>
  <si>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</si>
  <si>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</si>
  <si>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</si>
  <si>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</si>
  <si>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</si>
  <si>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</si>
  <si>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</si>
  <si>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</si>
  <si>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</si>
  <si>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</si>
  <si>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</si>
  <si>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</si>
  <si>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</si>
  <si>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</si>
  <si>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</si>
  <si>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</si>
  <si>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</si>
  <si>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</si>
  <si>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</si>
  <si>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</si>
  <si>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</si>
  <si>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</si>
  <si>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</si>
  <si>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</si>
  <si>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</si>
  <si>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</si>
  <si>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</si>
  <si>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</si>
  <si>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</si>
  <si>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</si>
  <si>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</si>
  <si>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</si>
  <si>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</si>
  <si>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</si>
  <si>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</si>
  <si>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</si>
  <si>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</si>
  <si>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</si>
  <si>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</si>
  <si>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</si>
  <si>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</si>
  <si>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</si>
  <si>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</si>
  <si>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</si>
  <si>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</si>
  <si>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</si>
  <si>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</si>
  <si>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</si>
  <si>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</si>
  <si>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</si>
  <si>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</si>
  <si>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</si>
  <si>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</si>
  <si>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</si>
  <si>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</si>
  <si>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</si>
  <si>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</si>
  <si>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</si>
  <si>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</si>
  <si>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</si>
  <si>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</si>
  <si>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</si>
  <si>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</si>
  <si>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</si>
  <si>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</si>
  <si>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</si>
  <si>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</si>
  <si>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</si>
  <si>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</si>
  <si>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</si>
  <si>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</si>
  <si>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</si>
  <si>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</si>
  <si>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</si>
  <si>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</si>
  <si>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</si>
  <si>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</si>
  <si>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</si>
  <si>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</si>
  <si>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</si>
  <si>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</si>
  <si>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</si>
  <si>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</si>
  <si>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</si>
  <si>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</si>
  <si>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</si>
  <si>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</si>
  <si>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</si>
  <si>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</si>
  <si>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</si>
  <si>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</si>
  <si>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</si>
  <si>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</si>
  <si>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</si>
  <si>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</si>
  <si>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</si>
  <si>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</si>
  <si>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</si>
  <si>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</si>
  <si>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</si>
  <si>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</si>
  <si>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</si>
  <si>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</si>
  <si>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</si>
  <si>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</si>
  <si>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</si>
  <si>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</si>
  <si>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</si>
  <si>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</si>
  <si>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</si>
  <si>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</si>
  <si>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</si>
  <si>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</si>
  <si>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</si>
  <si>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</si>
  <si>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</si>
  <si>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</si>
  <si>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</si>
  <si>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</si>
  <si>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</si>
  <si>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</si>
  <si>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</si>
  <si>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</si>
  <si>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</si>
  <si>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</si>
  <si>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</si>
  <si>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</si>
  <si>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</si>
  <si>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</si>
  <si>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</si>
  <si>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</si>
  <si>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</si>
  <si>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</si>
  <si>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</si>
  <si>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</si>
  <si>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</si>
  <si>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</si>
  <si>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</si>
  <si>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</si>
  <si>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</si>
  <si>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</si>
  <si>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</si>
  <si>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</si>
  <si>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</si>
  <si>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</si>
  <si>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</si>
  <si>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</si>
  <si>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</si>
  <si>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</si>
  <si>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</si>
  <si>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</si>
  <si>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</si>
  <si>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</si>
  <si>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</si>
  <si>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</si>
  <si>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</si>
  <si>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</si>
  <si>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</si>
  <si>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</si>
  <si>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</si>
  <si>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</si>
  <si>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</si>
  <si>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</si>
  <si>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</si>
  <si>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</si>
  <si>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</si>
  <si>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</si>
  <si>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</si>
  <si>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</si>
  <si>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</si>
  <si>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</si>
  <si>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</si>
  <si>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</si>
  <si>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</si>
  <si>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</si>
  <si>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</si>
  <si>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</si>
  <si>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</si>
  <si>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</si>
  <si>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</si>
  <si>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</si>
  <si>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</si>
  <si>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</si>
  <si>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</si>
  <si>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</si>
  <si>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</si>
  <si>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</si>
  <si>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</si>
  <si>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</si>
  <si>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</si>
  <si>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</si>
  <si>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</si>
  <si>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</si>
  <si>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</si>
  <si>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</si>
  <si>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</si>
  <si>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</si>
  <si>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</si>
  <si>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</si>
  <si>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</si>
  <si>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</si>
  <si>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</si>
  <si>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</si>
  <si>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</si>
  <si>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</si>
  <si>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</si>
  <si>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</si>
  <si>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</si>
  <si>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</si>
  <si>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</si>
  <si>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</si>
  <si>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</si>
  <si>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</si>
  <si>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</si>
  <si>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</si>
  <si>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</si>
  <si>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</si>
  <si>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</si>
  <si>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</si>
  <si>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</si>
  <si>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</si>
  <si>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</si>
  <si>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</si>
  <si>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</si>
  <si>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</si>
  <si>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</si>
  <si>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</si>
  <si>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</si>
  <si>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</si>
  <si>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</si>
  <si>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</si>
  <si>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</si>
  <si>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</si>
  <si>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</si>
  <si>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</si>
  <si>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</si>
  <si>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</si>
  <si>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</si>
  <si>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</si>
  <si>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</si>
  <si>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</si>
  <si>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</si>
  <si>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</si>
  <si>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</si>
  <si>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</si>
  <si>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</si>
  <si>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</si>
  <si>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</si>
  <si>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</si>
  <si>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</si>
  <si>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</si>
  <si>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</si>
  <si>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</si>
  <si>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</si>
  <si>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</si>
  <si>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</si>
  <si>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</si>
  <si>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</si>
  <si>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</si>
  <si>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</si>
  <si>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</si>
  <si>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</si>
  <si>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</si>
  <si>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</si>
  <si>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</si>
  <si>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</si>
  <si>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</si>
  <si>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</si>
  <si>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</si>
  <si>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</si>
  <si>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</si>
  <si>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</si>
  <si>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</si>
  <si>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</si>
  <si>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</si>
  <si>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</si>
  <si>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</si>
  <si>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</si>
  <si>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</si>
  <si>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</si>
  <si>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</si>
  <si>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</si>
  <si>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</si>
  <si>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</si>
  <si>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</si>
  <si>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</si>
  <si>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</si>
  <si>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</si>
  <si>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</si>
  <si>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</si>
  <si>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</si>
  <si>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</si>
  <si>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</si>
  <si>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</si>
  <si>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</si>
  <si>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</si>
  <si>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</si>
  <si>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</si>
  <si>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</si>
  <si>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</si>
  <si>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</si>
  <si>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</si>
  <si>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</si>
  <si>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</si>
  <si>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</si>
  <si>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</si>
  <si>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</si>
  <si>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</si>
  <si>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</si>
  <si>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</si>
  <si>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</si>
  <si>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</si>
  <si>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</si>
  <si>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</si>
  <si>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</si>
  <si>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</si>
  <si>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</si>
  <si>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</si>
  <si>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</si>
  <si>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</si>
  <si>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</si>
  <si>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</si>
  <si>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</si>
  <si>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</si>
  <si>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</si>
  <si>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</si>
  <si>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</si>
  <si>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</si>
  <si>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</si>
  <si>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</si>
  <si>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</si>
  <si>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</si>
  <si>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</si>
  <si>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</si>
  <si>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</si>
  <si>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</si>
  <si>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</si>
  <si>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</si>
  <si>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</si>
  <si>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</si>
  <si>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</si>
  <si>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</si>
  <si>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</si>
  <si>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</si>
  <si>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</si>
  <si>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</si>
  <si>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</si>
  <si>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</si>
  <si>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</si>
  <si>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</si>
  <si>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</si>
  <si>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</si>
  <si>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</si>
  <si>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</si>
  <si>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</si>
  <si>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</si>
  <si>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</si>
  <si>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</si>
  <si>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</si>
  <si>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</si>
  <si>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</si>
  <si>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</si>
  <si>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</si>
  <si>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</si>
  <si>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</si>
  <si>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</si>
  <si>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</si>
  <si>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</si>
  <si>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</si>
  <si>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</si>
  <si>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</si>
  <si>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</si>
  <si>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</si>
  <si>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</si>
  <si>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</si>
  <si>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</si>
  <si>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</si>
  <si>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</si>
  <si>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</si>
  <si>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</si>
  <si>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</si>
  <si>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</si>
  <si>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</si>
  <si>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</si>
  <si>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</si>
  <si>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</si>
  <si>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</si>
  <si>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</si>
  <si>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</si>
  <si>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</si>
  <si>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</si>
  <si>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</si>
  <si>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</si>
  <si>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</si>
  <si>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</si>
  <si>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</si>
  <si>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</si>
  <si>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</si>
  <si>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</si>
  <si>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</si>
  <si>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</si>
  <si>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</si>
  <si>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</si>
  <si>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</si>
  <si>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</si>
  <si>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</si>
  <si>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</si>
  <si>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</si>
  <si>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</si>
  <si>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</si>
  <si>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</si>
  <si>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</si>
  <si>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</si>
  <si>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</si>
  <si>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</si>
  <si>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</si>
  <si>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</si>
  <si>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</si>
  <si>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</si>
  <si>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</si>
  <si>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</si>
  <si>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</si>
  <si>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</si>
  <si>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</si>
  <si>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</si>
  <si>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</si>
  <si>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</si>
  <si>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</si>
  <si>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</si>
  <si>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</si>
  <si>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</si>
  <si>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</si>
  <si>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</si>
  <si>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</si>
  <si>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</si>
  <si>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</si>
  <si>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</si>
  <si>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</si>
  <si>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</si>
  <si>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</si>
  <si>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</si>
  <si>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</si>
  <si>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</si>
  <si>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</si>
  <si>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</si>
  <si>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</si>
  <si>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</si>
  <si>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</si>
  <si>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</si>
  <si>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</si>
  <si>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</si>
  <si>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</si>
  <si>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</si>
  <si>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</si>
  <si>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</si>
  <si>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</si>
  <si>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</si>
  <si>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</si>
  <si>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</si>
  <si>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</si>
  <si>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</si>
  <si>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</si>
  <si>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</si>
  <si>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</si>
  <si>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</si>
  <si>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</si>
  <si>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</si>
  <si>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</si>
  <si>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</si>
  <si>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</si>
  <si>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</si>
  <si>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</si>
  <si>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</si>
  <si>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</si>
  <si>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</si>
  <si>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</si>
  <si>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</si>
  <si>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</si>
  <si>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</si>
  <si>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</si>
  <si>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</si>
  <si>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</si>
  <si>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</si>
  <si>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</si>
  <si>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</si>
  <si>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</si>
  <si>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</si>
  <si>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</si>
  <si>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</si>
  <si>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</si>
  <si>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</si>
  <si>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</si>
  <si>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</si>
  <si>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</si>
  <si>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</si>
  <si>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</si>
  <si>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</si>
  <si>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</si>
  <si>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</si>
  <si>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</si>
  <si>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</si>
  <si>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</si>
  <si>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</si>
  <si>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</si>
  <si>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</si>
  <si>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</si>
  <si>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</si>
  <si>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</si>
  <si>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</si>
  <si>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</si>
  <si>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</si>
  <si>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</si>
  <si>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</si>
  <si>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</si>
  <si>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</si>
  <si>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</si>
  <si>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</si>
  <si>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</si>
  <si>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</si>
  <si>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</si>
  <si>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</si>
  <si>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</si>
  <si>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</si>
  <si>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</si>
  <si>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</si>
  <si>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</si>
  <si>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</si>
  <si>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</si>
  <si>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</si>
  <si>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</si>
  <si>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</si>
  <si>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</si>
  <si>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</si>
  <si>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</si>
  <si>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</si>
  <si>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</si>
  <si>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</si>
  <si>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</si>
  <si>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</si>
  <si>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</si>
  <si>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</si>
  <si>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</si>
  <si>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</si>
  <si>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</si>
  <si>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</si>
  <si>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</si>
  <si>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</si>
  <si>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</si>
  <si>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</si>
  <si>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</si>
  <si>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</si>
  <si>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</si>
  <si>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</si>
  <si>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</si>
  <si>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</si>
  <si>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</si>
  <si>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</si>
  <si>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</si>
  <si>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</si>
  <si>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</si>
  <si>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</si>
  <si>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</si>
  <si>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</si>
  <si>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</si>
  <si>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</si>
  <si>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</si>
  <si>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</si>
  <si>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</si>
  <si>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</si>
  <si>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</si>
  <si>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</si>
  <si>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</si>
  <si>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</si>
  <si>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</si>
  <si>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</si>
  <si>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</si>
  <si>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</si>
  <si>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</si>
  <si>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</si>
  <si>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</si>
  <si>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</si>
  <si>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</si>
  <si>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</si>
  <si>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</si>
  <si>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</si>
  <si>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</si>
  <si>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</si>
  <si>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</si>
  <si>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</si>
  <si>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</si>
  <si>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</si>
  <si>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</si>
  <si>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</si>
  <si>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</si>
  <si>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</si>
  <si>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</si>
  <si>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</si>
  <si>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</si>
  <si>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</si>
  <si>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</si>
  <si>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</si>
  <si>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</si>
  <si>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</si>
  <si>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</si>
  <si>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</si>
  <si>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</si>
  <si>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</si>
  <si>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</si>
  <si>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</si>
  <si>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</si>
  <si>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</si>
  <si>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</si>
  <si>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</si>
  <si>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</si>
  <si>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</si>
  <si>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</si>
  <si>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</si>
  <si>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</si>
  <si>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</si>
  <si>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</si>
  <si>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</si>
  <si>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</si>
  <si>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</si>
  <si>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</si>
  <si>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</si>
  <si>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</si>
  <si>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</si>
  <si>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</si>
  <si>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</si>
  <si>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</si>
  <si>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</si>
  <si>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</si>
  <si>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</si>
  <si>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</si>
  <si>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</si>
  <si>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</si>
  <si>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</si>
  <si>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</si>
  <si>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</si>
  <si>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</si>
  <si>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</si>
  <si>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</si>
  <si>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</si>
  <si>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</si>
  <si>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</si>
  <si>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</si>
  <si>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</si>
  <si>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</si>
  <si>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</si>
  <si>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</si>
  <si>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</si>
  <si>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</si>
  <si>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</si>
  <si>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</si>
  <si>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</si>
  <si>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</si>
  <si>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</si>
  <si>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</si>
  <si>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</si>
  <si>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</si>
  <si>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</si>
  <si>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</si>
  <si>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</si>
  <si>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</si>
  <si>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</si>
  <si>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</si>
  <si>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</si>
  <si>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</si>
  <si>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</si>
  <si>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</si>
  <si>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</si>
  <si>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</si>
  <si>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</si>
  <si>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</si>
  <si>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</si>
  <si>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</si>
  <si>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</si>
  <si>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</si>
  <si>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</si>
  <si>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</si>
  <si>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</si>
  <si>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</si>
  <si>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</si>
  <si>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</si>
  <si>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</si>
  <si>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</si>
  <si>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</si>
  <si>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</si>
  <si>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</si>
  <si>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</si>
  <si>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</si>
  <si>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</si>
  <si>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</si>
  <si>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</si>
  <si>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</si>
  <si>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</si>
  <si>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</si>
  <si>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</si>
  <si>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</si>
  <si>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</si>
  <si>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</si>
  <si>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</si>
  <si>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</si>
  <si>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</si>
  <si>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</si>
  <si>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</si>
  <si>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</si>
  <si>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</si>
  <si>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</si>
  <si>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</si>
  <si>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</si>
  <si>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</si>
  <si>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</si>
  <si>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</si>
  <si>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</si>
  <si>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</si>
  <si>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</si>
  <si>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</si>
  <si>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</si>
  <si>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</si>
  <si>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</si>
  <si>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</si>
  <si>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</si>
  <si>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</si>
  <si>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</si>
  <si>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</si>
  <si>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</si>
  <si>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</si>
  <si>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</si>
  <si>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</si>
  <si>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</si>
  <si>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</si>
  <si>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</si>
  <si>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</si>
  <si>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</si>
  <si>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</si>
  <si>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</si>
  <si>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</si>
  <si>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</si>
  <si>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</si>
  <si>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</si>
  <si>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</si>
  <si>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</si>
  <si>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</si>
  <si>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</si>
  <si>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</si>
  <si>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</si>
  <si>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</si>
  <si>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</si>
  <si>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</si>
  <si>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</si>
  <si>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</si>
  <si>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</si>
  <si>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</si>
  <si>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</si>
  <si>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</si>
  <si>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</si>
  <si>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</si>
  <si>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</si>
  <si>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</si>
  <si>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</si>
  <si>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</si>
  <si>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</si>
  <si>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</si>
  <si>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</si>
  <si>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</si>
  <si>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</si>
  <si>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</si>
  <si>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</si>
  <si>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</si>
  <si>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</si>
  <si>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</si>
  <si>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</si>
  <si>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</si>
  <si>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</si>
  <si>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</si>
  <si>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</si>
  <si>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</si>
  <si>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</si>
  <si>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</si>
  <si>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</si>
  <si>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</si>
  <si>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</si>
  <si>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</si>
  <si>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</si>
  <si>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</si>
  <si>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</si>
  <si>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</si>
  <si>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</si>
  <si>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</si>
  <si>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</si>
  <si>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</si>
  <si>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</si>
  <si>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</si>
  <si>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</si>
  <si>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</si>
  <si>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</si>
  <si>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</si>
  <si>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</si>
  <si>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</si>
  <si>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</si>
  <si>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</si>
  <si>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</si>
  <si>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</si>
  <si>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</si>
  <si>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</si>
  <si>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</si>
  <si>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</si>
  <si>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</si>
  <si>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</si>
  <si>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</si>
  <si>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</si>
  <si>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</si>
  <si>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</si>
  <si>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</si>
  <si>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</si>
  <si>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</si>
  <si>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</si>
  <si>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</si>
  <si>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</si>
  <si>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</si>
  <si>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</si>
  <si>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</si>
  <si>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</si>
  <si>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</si>
  <si>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</si>
  <si>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</si>
  <si>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</si>
  <si>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</si>
  <si>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</si>
  <si>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</si>
  <si>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</si>
  <si>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</si>
  <si>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</si>
  <si>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</si>
  <si>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</si>
  <si>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</si>
  <si>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</si>
  <si>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</si>
  <si>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</si>
  <si>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</si>
  <si>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</si>
  <si>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</si>
  <si>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</si>
  <si>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</si>
  <si>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</si>
  <si>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</si>
  <si>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</si>
  <si>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</si>
  <si>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</si>
  <si>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</si>
  <si>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</si>
  <si>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</si>
  <si>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</si>
  <si>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</si>
  <si>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</si>
  <si>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</si>
  <si>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</si>
  <si>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</si>
  <si>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</si>
  <si>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</si>
  <si>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</si>
  <si>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</si>
  <si>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</si>
  <si>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</si>
  <si>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</si>
  <si>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</si>
  <si>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</si>
  <si>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</si>
  <si>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</si>
  <si>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</si>
  <si>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</si>
  <si>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</si>
  <si>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</si>
  <si>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</si>
  <si>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</si>
  <si>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</si>
  <si>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</si>
  <si>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</si>
  <si>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</si>
  <si>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</si>
  <si>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</si>
  <si>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</si>
  <si>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</si>
  <si>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</si>
  <si>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</si>
  <si>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</si>
  <si>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</si>
  <si>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</si>
  <si>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</si>
  <si>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</si>
  <si>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</si>
  <si>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</si>
  <si>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</si>
  <si>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</si>
  <si>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</si>
  <si>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</si>
  <si>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</si>
  <si>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</si>
  <si>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</si>
  <si>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</si>
  <si>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</si>
  <si>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</si>
  <si>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</si>
  <si>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</si>
  <si>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</si>
  <si>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</si>
  <si>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</si>
  <si>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</si>
  <si>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</si>
  <si>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</si>
  <si>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</si>
  <si>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</si>
  <si>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</si>
  <si>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</si>
  <si>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</si>
  <si>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</si>
  <si>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</si>
  <si>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</si>
  <si>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</si>
  <si>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</si>
  <si>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</si>
  <si>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</si>
  <si>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</si>
  <si>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</si>
  <si>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</si>
  <si>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</si>
  <si>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</si>
  <si>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</si>
  <si>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</si>
  <si>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</si>
  <si>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</si>
  <si>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</si>
  <si>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</si>
  <si>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</si>
  <si>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</si>
  <si>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</si>
  <si>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</si>
  <si>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</si>
  <si>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</si>
  <si>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</si>
  <si>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</si>
  <si>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</si>
  <si>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</si>
  <si>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</si>
  <si>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</si>
  <si>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</si>
  <si>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</si>
  <si>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</si>
  <si>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</si>
  <si>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</si>
  <si>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</si>
  <si>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</si>
  <si>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</si>
  <si>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</si>
  <si>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</si>
  <si>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</si>
  <si>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</si>
  <si>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</si>
  <si>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</si>
  <si>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</si>
  <si>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</si>
  <si>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</si>
  <si>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</si>
  <si>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</si>
  <si>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</si>
  <si>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</si>
  <si>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</si>
  <si>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</si>
  <si>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</si>
  <si>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</si>
  <si>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</si>
  <si>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</si>
  <si>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</si>
  <si>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</si>
  <si>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</si>
  <si>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</si>
  <si>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</si>
  <si>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</si>
  <si>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</si>
  <si>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</si>
  <si>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</si>
  <si>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</si>
  <si>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</si>
  <si>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</si>
  <si>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</si>
  <si>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</si>
  <si>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</si>
  <si>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</si>
  <si>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</si>
  <si>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</si>
  <si>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</si>
  <si>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</si>
  <si>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</si>
  <si>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</si>
  <si>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</si>
  <si>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</si>
  <si>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</si>
  <si>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</si>
  <si>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</si>
  <si>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</si>
  <si>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</si>
  <si>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</si>
  <si>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</si>
  <si>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</si>
  <si>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</si>
  <si>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</si>
  <si>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</si>
  <si>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</si>
  <si>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</si>
  <si>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</si>
  <si>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</si>
  <si>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</si>
  <si>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</si>
  <si>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</si>
  <si>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</si>
  <si>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</si>
  <si>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</si>
  <si>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</si>
  <si>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</si>
  <si>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</si>
  <si>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</si>
  <si>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</si>
  <si>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</si>
  <si>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</si>
  <si>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</si>
  <si>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</si>
  <si>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</si>
  <si>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</si>
  <si>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</si>
  <si>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</si>
  <si>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</si>
  <si>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</si>
  <si>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</si>
  <si>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</si>
  <si>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</si>
  <si>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</si>
  <si>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</si>
  <si>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</si>
  <si>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</si>
  <si>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</si>
  <si>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</si>
  <si>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</si>
  <si>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</si>
  <si>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</si>
  <si>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</si>
  <si>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</si>
  <si>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</si>
  <si>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</si>
  <si>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</si>
  <si>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</si>
  <si>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</si>
  <si>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</si>
  <si>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</si>
  <si>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</si>
  <si>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</si>
  <si>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</si>
  <si>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</si>
  <si>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</si>
  <si>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</si>
  <si>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</si>
  <si>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</si>
  <si>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</si>
  <si>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</si>
  <si>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</si>
  <si>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</si>
  <si>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</si>
  <si>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</si>
  <si>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</si>
  <si>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</si>
  <si>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</si>
  <si>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</si>
  <si>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</si>
  <si>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</si>
  <si>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</si>
  <si>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</si>
  <si>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</si>
  <si>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</si>
  <si>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</si>
  <si>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</si>
  <si>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</si>
  <si>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</si>
  <si>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</si>
  <si>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</si>
  <si>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</si>
  <si>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</si>
  <si>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</si>
  <si>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</si>
  <si>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</si>
  <si>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</si>
  <si>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</si>
  <si>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</si>
  <si>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</si>
  <si>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</si>
  <si>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</si>
  <si>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</si>
  <si>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</si>
  <si>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</si>
  <si>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</si>
  <si>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</si>
  <si>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</si>
  <si>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</si>
  <si>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</si>
  <si>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</si>
  <si>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</si>
  <si>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</si>
  <si>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</si>
  <si>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</si>
  <si>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</si>
  <si>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</si>
  <si>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</si>
  <si>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</si>
  <si>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</si>
  <si>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</si>
  <si>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</si>
  <si>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</si>
  <si>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</si>
  <si>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</si>
  <si>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</si>
  <si>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</si>
  <si>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</si>
  <si>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</si>
  <si>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</si>
  <si>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</si>
  <si>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</si>
  <si>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</si>
  <si>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</si>
  <si>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</si>
  <si>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</si>
  <si>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</si>
  <si>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</si>
  <si>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</si>
  <si>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</si>
  <si>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</si>
  <si>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</si>
  <si>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</si>
  <si>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</si>
  <si>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</si>
  <si>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</si>
  <si>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</si>
  <si>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</si>
  <si>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</si>
  <si>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</si>
  <si>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</si>
  <si>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</si>
  <si>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</si>
  <si>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</si>
  <si>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</si>
  <si>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</si>
  <si>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</si>
  <si>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</si>
  <si>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</si>
  <si>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</si>
  <si>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</si>
  <si>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</si>
  <si>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</si>
  <si>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</si>
  <si>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</si>
  <si>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</si>
  <si>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</si>
  <si>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</si>
  <si>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</si>
  <si>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</si>
  <si>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</si>
  <si>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</si>
  <si>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</si>
  <si>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</si>
  <si>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</si>
  <si>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</si>
  <si>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</si>
  <si>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</si>
  <si>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</si>
  <si>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</si>
  <si>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</si>
  <si>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</si>
  <si>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</si>
  <si>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</si>
  <si>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</si>
  <si>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</si>
  <si>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</si>
  <si>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</si>
  <si>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</si>
  <si>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</si>
  <si>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</si>
  <si>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</si>
  <si>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</si>
  <si>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</si>
  <si>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</si>
  <si>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</si>
  <si>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</si>
  <si>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</si>
  <si>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</si>
  <si>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</si>
  <si>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</si>
  <si>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</si>
  <si>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</si>
  <si>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</si>
  <si>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</si>
  <si>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</si>
  <si>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</si>
  <si>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</si>
  <si>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</si>
  <si>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</si>
  <si>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</si>
  <si>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</si>
  <si>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</si>
  <si>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</si>
  <si>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</si>
  <si>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</si>
  <si>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</si>
  <si>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</si>
  <si>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</si>
  <si>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</si>
  <si>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</si>
  <si>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</si>
  <si>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</si>
  <si>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</si>
  <si>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</si>
  <si>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</si>
  <si>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</si>
  <si>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</si>
  <si>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</si>
  <si>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</si>
  <si>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</si>
  <si>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</si>
  <si>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</si>
  <si>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</si>
  <si>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</si>
  <si>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</si>
  <si>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</si>
  <si>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</si>
  <si>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</si>
  <si>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</si>
  <si>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</si>
  <si>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</si>
  <si>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</si>
  <si>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</si>
  <si>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</si>
  <si>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</si>
  <si>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</si>
  <si>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</si>
  <si>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</si>
  <si>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</si>
  <si>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</si>
  <si>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</si>
  <si>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</si>
  <si>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</si>
  <si>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</si>
  <si>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</si>
  <si>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</si>
  <si>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</si>
  <si>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</si>
  <si>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</si>
  <si>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</si>
  <si>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</si>
  <si>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</si>
  <si>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</si>
  <si>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</si>
  <si>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</si>
  <si>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</si>
  <si>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</si>
  <si>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</si>
  <si>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</si>
  <si>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</si>
  <si>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</si>
  <si>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</si>
  <si>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</si>
  <si>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</si>
  <si>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</si>
  <si>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</si>
  <si>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</si>
  <si>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</si>
  <si>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</si>
  <si>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</si>
  <si>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</si>
  <si>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</si>
  <si>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</si>
  <si>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</si>
  <si>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</si>
  <si>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</si>
  <si>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</si>
  <si>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</si>
  <si>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</si>
  <si>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</si>
  <si>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</si>
  <si>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</si>
  <si>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</si>
  <si>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</si>
  <si>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</si>
  <si>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</si>
  <si>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</si>
  <si>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</si>
  <si>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</si>
  <si>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</si>
  <si>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</si>
  <si>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</si>
  <si>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</si>
  <si>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</si>
  <si>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</si>
  <si>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</si>
  <si>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</si>
  <si>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</si>
  <si>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</si>
  <si>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</si>
  <si>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</si>
  <si>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</si>
  <si>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</si>
  <si>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</si>
  <si>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</si>
  <si>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</si>
  <si>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</si>
  <si>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</si>
  <si>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</si>
  <si>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</si>
  <si>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</si>
  <si>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</si>
  <si>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</si>
  <si>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</si>
  <si>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</si>
  <si>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</si>
  <si>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</si>
  <si>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</si>
  <si>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</si>
  <si>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</si>
  <si>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</si>
  <si>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</si>
  <si>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</si>
  <si>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</si>
  <si>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</si>
  <si>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</si>
  <si>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</si>
  <si>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</si>
  <si>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</si>
  <si>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</si>
  <si>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</si>
  <si>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</si>
  <si>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</si>
  <si>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</si>
  <si>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</si>
  <si>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</si>
  <si>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</si>
  <si>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</si>
  <si>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</si>
  <si>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</si>
  <si>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</si>
  <si>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</si>
  <si>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</si>
  <si>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</si>
  <si>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</si>
  <si>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</si>
  <si>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</si>
  <si>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</si>
  <si>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</si>
  <si>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</si>
  <si>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</si>
  <si>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</si>
  <si>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</si>
  <si>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</si>
  <si>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</si>
  <si>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</si>
  <si>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</si>
  <si>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</si>
  <si>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</si>
  <si>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</si>
  <si>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</si>
  <si>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</si>
  <si>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</si>
  <si>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</si>
  <si>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</si>
  <si>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</si>
  <si>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</si>
  <si>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</si>
  <si>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</si>
  <si>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</si>
  <si>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</si>
  <si>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</si>
  <si>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</si>
  <si>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</si>
  <si>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</si>
  <si>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</si>
  <si>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</si>
  <si>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</si>
  <si>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</si>
  <si>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</si>
  <si>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</si>
  <si>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</si>
  <si>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</si>
  <si>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</si>
  <si>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</si>
  <si>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</si>
  <si>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</si>
  <si>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</si>
  <si>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</si>
  <si>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</si>
  <si>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</si>
  <si>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</si>
  <si>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</si>
  <si>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</si>
  <si>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</si>
  <si>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</si>
  <si>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</si>
  <si>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</si>
  <si>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</si>
  <si>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</si>
  <si>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</si>
  <si>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</si>
  <si>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</si>
  <si>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</si>
  <si>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</si>
  <si>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</si>
  <si>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</si>
  <si>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</si>
  <si>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</si>
  <si>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</si>
  <si>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</si>
  <si>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</si>
  <si>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</si>
  <si>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</si>
  <si>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</si>
  <si>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</si>
  <si>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</si>
  <si>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</si>
  <si>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</si>
  <si>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</si>
  <si>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</si>
  <si>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</si>
  <si>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</si>
  <si>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</si>
  <si>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</si>
  <si>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</si>
  <si>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</si>
  <si>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</si>
  <si>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</si>
  <si>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</si>
  <si>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</si>
  <si>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</si>
  <si>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</si>
  <si>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</si>
  <si>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</si>
  <si>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</si>
  <si>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</si>
  <si>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</si>
  <si>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</si>
  <si>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</si>
  <si>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</si>
  <si>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</si>
  <si>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</si>
  <si>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</si>
  <si>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</si>
  <si>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</si>
  <si>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</si>
  <si>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</si>
  <si>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</si>
  <si>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</si>
  <si>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</si>
  <si>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</si>
  <si>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</si>
  <si>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</si>
  <si>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</si>
  <si>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</si>
  <si>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</si>
  <si>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</si>
  <si>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</si>
  <si>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</si>
  <si>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</si>
  <si>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</si>
  <si>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</si>
  <si>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</si>
  <si>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</si>
  <si>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</si>
  <si>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</si>
  <si>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</si>
  <si>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</si>
  <si>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</si>
  <si>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</si>
  <si>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</si>
  <si>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</si>
  <si>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</si>
  <si>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</si>
  <si>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</si>
  <si>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</si>
  <si>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</si>
  <si>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</si>
  <si>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</si>
  <si>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</si>
  <si>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</si>
  <si>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</si>
  <si>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</si>
  <si>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</si>
  <si>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</si>
  <si>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</si>
  <si>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</si>
  <si>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</si>
  <si>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</si>
  <si>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</si>
  <si>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</si>
  <si>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</si>
  <si>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</si>
  <si>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</si>
  <si>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</si>
  <si>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</si>
  <si>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</si>
  <si>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</si>
  <si>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</si>
  <si>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</si>
  <si>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</si>
  <si>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</si>
  <si>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</si>
  <si>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</si>
  <si>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</si>
  <si>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</si>
  <si>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</si>
  <si>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</si>
  <si>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</si>
  <si>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</si>
  <si>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</si>
  <si>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</si>
  <si>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</si>
  <si>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</si>
  <si>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</si>
  <si>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</si>
  <si>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</si>
  <si>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</si>
  <si>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</si>
  <si>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</si>
  <si>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</si>
  <si>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</si>
  <si>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</si>
  <si>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</si>
  <si>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</si>
  <si>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</si>
  <si>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</si>
  <si>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</si>
  <si>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</si>
  <si>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</si>
  <si>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</si>
  <si>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</si>
  <si>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</si>
  <si>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</si>
  <si>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</si>
  <si>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</si>
  <si>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</si>
  <si>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</si>
  <si>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</si>
  <si>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</si>
  <si>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</si>
  <si>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</si>
  <si>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</si>
  <si>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</si>
  <si>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</si>
  <si>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</si>
  <si>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</si>
  <si>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</si>
  <si>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</si>
  <si>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</si>
  <si>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</si>
  <si>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</si>
  <si>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</si>
  <si>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</si>
  <si>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</si>
  <si>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</si>
  <si>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</si>
  <si>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</si>
  <si>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</si>
  <si>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</si>
  <si>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</si>
  <si>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</si>
  <si>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</si>
  <si>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</si>
  <si>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</si>
  <si>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</si>
  <si>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</si>
  <si>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</si>
  <si>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</si>
  <si>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</si>
  <si>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</si>
  <si>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</si>
  <si>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</si>
  <si>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</si>
  <si>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</si>
  <si>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</si>
  <si>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</si>
  <si>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</si>
  <si>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</si>
  <si>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</si>
  <si>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</si>
  <si>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</si>
  <si>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</si>
  <si>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</si>
  <si>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</si>
  <si>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</si>
  <si>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</si>
  <si>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</si>
  <si>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</si>
  <si>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</si>
  <si>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</si>
  <si>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</si>
  <si>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</si>
  <si>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</si>
  <si>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</si>
  <si>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</si>
  <si>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</si>
  <si>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</si>
  <si>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</si>
  <si>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</si>
  <si>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</si>
  <si>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</si>
  <si>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</si>
  <si>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</si>
  <si>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</si>
  <si>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</si>
  <si>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</si>
  <si>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</si>
  <si>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</si>
  <si>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</si>
  <si>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</si>
  <si>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</si>
  <si>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</si>
  <si>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</si>
  <si>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</si>
  <si>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</si>
  <si>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</si>
  <si>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</si>
  <si>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</si>
  <si>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</si>
  <si>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</si>
  <si>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</si>
  <si>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</si>
  <si>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</si>
  <si>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</si>
  <si>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</si>
  <si>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</si>
  <si>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</si>
  <si>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</si>
  <si>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</si>
  <si>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</si>
  <si>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</si>
  <si>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</si>
  <si>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</si>
  <si>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</si>
  <si>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</si>
  <si>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</si>
  <si>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</si>
  <si>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</si>
  <si>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</si>
  <si>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</si>
  <si>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</si>
  <si>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</si>
  <si>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</si>
  <si>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</si>
  <si>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</si>
  <si>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</si>
  <si>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</si>
  <si>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</si>
  <si>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</si>
  <si>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</si>
  <si>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</si>
  <si>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</si>
  <si>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</si>
  <si>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</si>
  <si>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</si>
  <si>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</si>
  <si>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</si>
  <si>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</si>
  <si>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</si>
  <si>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</si>
  <si>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</si>
  <si>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</si>
  <si>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</si>
  <si>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</si>
  <si>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</si>
  <si>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</si>
  <si>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</si>
  <si>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</si>
  <si>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</si>
  <si>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</si>
  <si>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</si>
  <si>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</si>
  <si>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</si>
  <si>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</si>
  <si>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</si>
  <si>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</si>
  <si>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</si>
  <si>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</si>
  <si>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</si>
  <si>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</si>
  <si>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</si>
  <si>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</si>
  <si>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</si>
  <si>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</si>
  <si>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</si>
  <si>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</si>
  <si>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</si>
  <si>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</si>
  <si>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</si>
  <si>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</si>
  <si>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</si>
  <si>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</si>
  <si>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</si>
  <si>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</si>
  <si>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</si>
  <si>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</si>
  <si>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</si>
  <si>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</si>
  <si>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</si>
  <si>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</si>
  <si>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</si>
  <si>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</si>
  <si>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</si>
  <si>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</si>
  <si>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</si>
  <si>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</si>
  <si>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</si>
  <si>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</si>
  <si>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</si>
  <si>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</si>
  <si>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</si>
  <si>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</si>
  <si>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</si>
  <si>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</si>
  <si>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</si>
  <si>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</si>
  <si>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</si>
  <si>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</si>
  <si>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</si>
  <si>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</si>
  <si>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</si>
  <si>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</si>
  <si>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</si>
  <si>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</si>
  <si>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</si>
  <si>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</si>
  <si>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</si>
  <si>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</si>
  <si>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</si>
  <si>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</si>
  <si>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</si>
  <si>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</si>
  <si>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</si>
  <si>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</si>
  <si>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</si>
  <si>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</si>
  <si>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</si>
  <si>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</si>
  <si>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</si>
  <si>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</si>
  <si>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</si>
  <si>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</si>
  <si>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</si>
  <si>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</si>
  <si>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</si>
  <si>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</si>
  <si>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</si>
  <si>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</si>
  <si>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</si>
  <si>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</si>
  <si>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</si>
  <si>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</si>
  <si>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</si>
  <si>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</si>
  <si>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</si>
  <si>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</si>
  <si>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</si>
  <si>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</si>
  <si>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</si>
  <si>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</si>
  <si>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</si>
  <si>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</si>
  <si>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</si>
  <si>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</si>
  <si>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</si>
  <si>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</si>
  <si>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</si>
  <si>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</si>
  <si>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</si>
  <si>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</si>
  <si>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</si>
  <si>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</si>
  <si>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</si>
  <si>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</si>
  <si>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</si>
  <si>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</si>
  <si>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</si>
  <si>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</si>
  <si>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</si>
  <si>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</si>
  <si>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</si>
  <si>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</si>
  <si>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</si>
  <si>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</si>
  <si>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</si>
  <si>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</si>
  <si>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</si>
  <si>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</si>
  <si>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</si>
  <si>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</si>
  <si>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</si>
  <si>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</si>
  <si>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</si>
  <si>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</si>
  <si>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</si>
  <si>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</si>
  <si>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</si>
  <si>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</si>
  <si>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</si>
  <si>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</si>
  <si>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</si>
  <si>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</si>
  <si>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</si>
  <si>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</si>
  <si>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</si>
  <si>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</si>
  <si>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</si>
  <si>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</si>
  <si>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</si>
  <si>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</si>
  <si>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</si>
  <si>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</si>
  <si>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</si>
  <si>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</si>
  <si>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</si>
  <si>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</si>
  <si>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</si>
  <si>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</si>
  <si>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</si>
  <si>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</si>
  <si>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</si>
  <si>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</si>
  <si>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</si>
  <si>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</si>
  <si>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</si>
  <si>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</si>
  <si>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</si>
  <si>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</si>
  <si>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</si>
  <si>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</si>
  <si>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</si>
  <si>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</si>
  <si>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</si>
  <si>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</si>
  <si>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</si>
  <si>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</si>
  <si>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</si>
  <si>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</si>
  <si>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</si>
  <si>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</si>
  <si>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</si>
  <si>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</si>
  <si>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</si>
  <si>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</si>
  <si>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</si>
  <si>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</si>
  <si>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</si>
  <si>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</si>
  <si>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</si>
  <si>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</si>
  <si>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</si>
  <si>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</si>
  <si>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</si>
  <si>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</si>
  <si>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</si>
  <si>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</si>
  <si>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</si>
  <si>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</si>
  <si>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</si>
  <si>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</si>
  <si>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</si>
  <si>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</si>
  <si>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</si>
  <si>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</si>
  <si>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</si>
  <si>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</si>
  <si>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</si>
  <si>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</si>
  <si>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</si>
  <si>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</si>
  <si>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</si>
  <si>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</si>
  <si>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</si>
  <si>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</si>
  <si>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</si>
  <si>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</si>
  <si>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</si>
  <si>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</si>
  <si>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</si>
  <si>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</si>
  <si>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</si>
  <si>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</si>
  <si>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</si>
  <si>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</si>
  <si>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</si>
  <si>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</si>
  <si>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</si>
  <si>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</si>
  <si>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</si>
  <si>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</si>
  <si>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</si>
  <si>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</si>
  <si>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</si>
  <si>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</si>
  <si>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</si>
  <si>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</si>
  <si>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</si>
  <si>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</si>
  <si>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</si>
  <si>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</si>
  <si>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</si>
  <si>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</si>
  <si>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</si>
  <si>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</si>
  <si>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</si>
  <si>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</si>
  <si>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</si>
  <si>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</si>
  <si>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</si>
  <si>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</si>
  <si>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</si>
  <si>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</si>
  <si>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</si>
  <si>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</si>
  <si>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</si>
  <si>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</si>
  <si>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</si>
  <si>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</si>
  <si>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</si>
  <si>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</si>
  <si>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</si>
  <si>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</si>
  <si>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</si>
  <si>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</si>
  <si>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</si>
  <si>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</si>
  <si>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</si>
  <si>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</si>
  <si>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</si>
  <si>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</si>
  <si>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</si>
  <si>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</si>
  <si>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</si>
  <si>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</si>
  <si>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</si>
  <si>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</si>
  <si>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</si>
  <si>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</si>
  <si>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</si>
  <si>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</si>
  <si>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</si>
  <si>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</si>
  <si>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</si>
  <si>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</si>
  <si>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</si>
  <si>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</si>
  <si>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</si>
  <si>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</si>
  <si>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</si>
  <si>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</si>
  <si>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</si>
  <si>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</si>
  <si>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</si>
  <si>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</si>
  <si>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</si>
  <si>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</si>
  <si>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</si>
  <si>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</si>
  <si>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</si>
  <si>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</si>
  <si>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</si>
  <si>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</si>
  <si>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</si>
  <si>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</si>
  <si>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</si>
  <si>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</si>
  <si>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</si>
  <si>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</si>
  <si>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</si>
  <si>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</si>
  <si>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</si>
  <si>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</si>
  <si>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</si>
  <si>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</si>
  <si>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</si>
  <si>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</si>
  <si>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</si>
  <si>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</si>
  <si>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</si>
  <si>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</si>
  <si>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</si>
  <si>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</si>
  <si>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</si>
  <si>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</si>
  <si>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</si>
  <si>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</si>
  <si>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</si>
  <si>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</si>
  <si>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</si>
  <si>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</si>
  <si>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</si>
  <si>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</si>
  <si>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</si>
  <si>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</si>
  <si>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</si>
  <si>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</si>
  <si>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</si>
  <si>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</si>
  <si>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</si>
  <si>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</si>
  <si>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</si>
  <si>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</si>
  <si>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</si>
  <si>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</si>
  <si>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</si>
  <si>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</si>
  <si>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</si>
  <si>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</si>
  <si>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</si>
  <si>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</si>
  <si>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</si>
  <si>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</si>
  <si>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</si>
  <si>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</si>
  <si>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</si>
  <si>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</si>
  <si>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</si>
  <si>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</si>
  <si>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</si>
  <si>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</si>
  <si>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</si>
  <si>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</si>
  <si>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</si>
  <si>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</si>
  <si>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</si>
  <si>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</si>
  <si>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</si>
  <si>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</si>
  <si>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</si>
  <si>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</si>
  <si>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</si>
  <si>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</si>
  <si>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</si>
  <si>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</si>
  <si>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</si>
  <si>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</si>
  <si>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</si>
  <si>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</si>
  <si>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</si>
  <si>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</si>
  <si>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</si>
  <si>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</si>
  <si>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</si>
  <si>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</si>
  <si>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</si>
  <si>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</si>
  <si>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</si>
  <si>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</si>
  <si>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</si>
  <si>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</si>
  <si>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</si>
  <si>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</si>
  <si>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</si>
  <si>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</si>
  <si>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</si>
  <si>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</si>
  <si>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</si>
  <si>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</si>
  <si>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</si>
  <si>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</si>
  <si>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</si>
  <si>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</si>
  <si>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</si>
  <si>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</si>
  <si>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</si>
  <si>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</si>
  <si>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</si>
  <si>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</si>
  <si>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</si>
  <si>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</si>
  <si>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</si>
  <si>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</si>
  <si>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</si>
  <si>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</si>
  <si>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</si>
  <si>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</si>
  <si>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</si>
  <si>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</si>
  <si>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</si>
  <si>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</si>
  <si>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</si>
  <si>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</si>
  <si>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</si>
  <si>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</si>
  <si>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</si>
  <si>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</si>
  <si>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</si>
  <si>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</si>
  <si>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</si>
  <si>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</si>
  <si>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</si>
  <si>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</si>
  <si>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</si>
  <si>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</si>
  <si>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</si>
  <si>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</si>
  <si>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</si>
  <si>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</si>
  <si>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</si>
  <si>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</si>
  <si>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</si>
  <si>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</si>
  <si>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</si>
  <si>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</si>
  <si>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</si>
  <si>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</si>
  <si>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</si>
  <si>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</si>
  <si>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</si>
  <si>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</si>
  <si>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</si>
  <si>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</si>
  <si>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</si>
  <si>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</si>
  <si>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</si>
  <si>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</si>
  <si>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</si>
  <si>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</si>
  <si>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</si>
  <si>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</si>
  <si>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</si>
  <si>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</si>
  <si>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</si>
  <si>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</si>
  <si>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</si>
  <si>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</si>
  <si>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</si>
  <si>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</si>
  <si>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</si>
  <si>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</si>
  <si>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</si>
  <si>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</si>
  <si>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</si>
  <si>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</si>
  <si>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</si>
  <si>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</si>
  <si>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</si>
  <si>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</si>
  <si>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</si>
  <si>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</si>
  <si>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</si>
  <si>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</si>
  <si>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</si>
  <si>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</si>
  <si>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</si>
  <si>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</si>
  <si>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</si>
  <si>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</si>
  <si>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</si>
  <si>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</si>
  <si>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</si>
  <si>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</si>
  <si>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</si>
  <si>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</si>
  <si>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</si>
  <si>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</si>
  <si>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</si>
  <si>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</si>
  <si>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</si>
  <si>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</si>
  <si>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</si>
  <si>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</si>
  <si>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</si>
  <si>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</si>
  <si>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</si>
  <si>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</si>
  <si>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</si>
  <si>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</si>
  <si>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</si>
  <si>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</si>
  <si>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</si>
  <si>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</si>
  <si>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</si>
  <si>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</si>
  <si>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</si>
  <si>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</si>
  <si>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</si>
  <si>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</si>
  <si>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</si>
  <si>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</si>
  <si>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</si>
  <si>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</si>
  <si>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</si>
  <si>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</si>
  <si>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</si>
  <si>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</si>
  <si>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</si>
  <si>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</si>
  <si>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</si>
  <si>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</si>
  <si>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</si>
  <si>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</si>
  <si>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</si>
  <si>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</si>
  <si>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</si>
  <si>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</si>
  <si>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</si>
  <si>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</si>
  <si>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</si>
  <si>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</si>
  <si>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</si>
  <si>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</si>
  <si>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</si>
  <si>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</si>
  <si>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</si>
  <si>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</si>
  <si>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</si>
  <si>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</si>
  <si>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</si>
  <si>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</si>
  <si>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</si>
  <si>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</si>
  <si>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</si>
  <si>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</si>
  <si>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</si>
  <si>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</si>
  <si>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</si>
  <si>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</si>
  <si>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</si>
  <si>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</si>
  <si>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</si>
  <si>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</si>
  <si>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</si>
  <si>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</si>
  <si>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</si>
  <si>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</si>
  <si>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</si>
  <si>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</si>
  <si>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</si>
  <si>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</si>
  <si>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</si>
  <si>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</si>
  <si>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</si>
  <si>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</si>
  <si>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</si>
  <si>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</si>
  <si>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</si>
  <si>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</si>
  <si>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</si>
  <si>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</si>
  <si>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</si>
  <si>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</si>
  <si>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</si>
  <si>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</si>
  <si>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</si>
  <si>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</si>
  <si>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</si>
  <si>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</si>
  <si>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</si>
  <si>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</si>
  <si>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</si>
  <si>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</si>
  <si>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</si>
  <si>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</si>
  <si>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</si>
  <si>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</si>
  <si>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</si>
  <si>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</si>
  <si>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</si>
  <si>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</si>
  <si>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</si>
  <si>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</si>
  <si>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</si>
  <si>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</si>
  <si>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</si>
  <si>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</si>
  <si>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</si>
  <si>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</si>
  <si>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</si>
  <si>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</si>
  <si>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</si>
  <si>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</si>
  <si>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</si>
  <si>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</si>
  <si>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</si>
  <si>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</si>
  <si>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</si>
  <si>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</si>
  <si>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</si>
  <si>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</si>
  <si>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</si>
  <si>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</si>
  <si>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</si>
  <si>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</si>
  <si>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</si>
  <si>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</si>
  <si>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</si>
  <si>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</si>
  <si>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</si>
  <si>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</si>
  <si>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</si>
  <si>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</si>
  <si>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</si>
  <si>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</si>
  <si>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</si>
  <si>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</si>
  <si>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</si>
  <si>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</si>
  <si>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</si>
  <si>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</si>
  <si>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</si>
  <si>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</si>
  <si>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</si>
  <si>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</si>
  <si>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</si>
  <si>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</si>
  <si>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</si>
  <si>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</si>
  <si>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</si>
  <si>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</si>
  <si>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</si>
  <si>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</si>
  <si>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</si>
  <si>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</si>
  <si>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</si>
  <si>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</si>
  <si>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</si>
  <si>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</si>
  <si>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</si>
  <si>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</si>
  <si>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</si>
  <si>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</si>
  <si>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</si>
  <si>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</si>
  <si>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</si>
  <si>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</si>
  <si>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</si>
  <si>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</si>
  <si>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</si>
  <si>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</si>
  <si>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</si>
  <si>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</si>
  <si>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</si>
  <si>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</si>
  <si>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</si>
  <si>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</si>
  <si>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</si>
  <si>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</si>
  <si>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</si>
  <si>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</si>
  <si>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</si>
  <si>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</si>
  <si>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</si>
  <si>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</si>
  <si>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</si>
  <si>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</si>
  <si>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</si>
  <si>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</si>
  <si>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</si>
  <si>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</si>
  <si>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</si>
  <si>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</si>
  <si>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</si>
  <si>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</si>
  <si>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</si>
  <si>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</si>
  <si>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</si>
  <si>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</si>
  <si>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</si>
  <si>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</si>
  <si>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</si>
  <si>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</si>
  <si>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</si>
  <si>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</si>
  <si>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</si>
  <si>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</si>
  <si>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</si>
  <si>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</si>
  <si>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</si>
  <si>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</si>
  <si>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</si>
  <si>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</si>
  <si>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</si>
  <si>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</si>
  <si>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</si>
  <si>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</si>
  <si>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</si>
  <si>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</si>
  <si>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</si>
  <si>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</si>
  <si>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</si>
  <si>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</si>
  <si>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</si>
  <si>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</si>
  <si>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</si>
  <si>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</si>
  <si>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</si>
  <si>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</si>
  <si>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</si>
  <si>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</si>
  <si>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</si>
  <si>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</si>
  <si>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</si>
  <si>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</si>
  <si>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</si>
  <si>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</si>
  <si>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</si>
  <si>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</si>
  <si>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</si>
  <si>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</si>
  <si>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</si>
  <si>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</si>
  <si>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</si>
  <si>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</si>
  <si>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</si>
  <si>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</si>
  <si>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</si>
  <si>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</si>
  <si>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</si>
  <si>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</si>
  <si>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</si>
  <si>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</si>
  <si>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</si>
  <si>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</si>
  <si>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</si>
  <si>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</si>
  <si>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</si>
  <si>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</si>
  <si>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</si>
  <si>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</si>
  <si>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</si>
  <si>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</si>
  <si>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</si>
  <si>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</si>
  <si>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</si>
  <si>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</si>
  <si>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</si>
  <si>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</si>
  <si>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</si>
  <si>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</si>
  <si>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</si>
  <si>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</si>
  <si>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</si>
  <si>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</si>
  <si>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</si>
  <si>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</si>
  <si>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</si>
  <si>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</si>
  <si>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</si>
  <si>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</si>
  <si>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</si>
  <si>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</si>
  <si>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</si>
  <si>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</si>
  <si>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</si>
  <si>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</si>
  <si>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</si>
  <si>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</si>
  <si>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</si>
  <si>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</si>
  <si>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</si>
  <si>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</si>
  <si>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</si>
  <si>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</si>
  <si>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</si>
  <si>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</si>
  <si>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</si>
  <si>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</si>
  <si>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</si>
  <si>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</si>
  <si>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</si>
  <si>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</si>
  <si>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</si>
  <si>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</si>
  <si>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</si>
  <si>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</si>
  <si>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</si>
  <si>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</si>
  <si>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</si>
  <si>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</si>
  <si>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</si>
  <si>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</si>
  <si>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</si>
  <si>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</si>
  <si>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</si>
  <si>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</si>
  <si>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</si>
  <si>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</si>
  <si>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</si>
  <si>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</si>
  <si>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</si>
  <si>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</si>
  <si>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</si>
  <si>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</si>
  <si>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</si>
  <si>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</si>
  <si>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</si>
  <si>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</si>
  <si>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</si>
  <si>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</si>
  <si>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</si>
  <si>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</si>
  <si>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</si>
  <si>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</si>
  <si>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</si>
  <si>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</si>
  <si>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</si>
  <si>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</si>
  <si>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</si>
  <si>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</si>
  <si>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</si>
  <si>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</si>
  <si>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</si>
  <si>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</si>
  <si>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</si>
  <si>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</si>
  <si>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</si>
  <si>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</si>
  <si>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</si>
  <si>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</si>
  <si>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</si>
  <si>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</si>
  <si>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</si>
  <si>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</si>
  <si>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</si>
  <si>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</si>
  <si>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</si>
  <si>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</si>
  <si>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</si>
  <si>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</si>
  <si>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</si>
  <si>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</si>
  <si>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</si>
  <si>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</si>
  <si>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</si>
  <si>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</si>
  <si>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</si>
  <si>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</si>
  <si>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</si>
  <si>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</si>
  <si>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</si>
  <si>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</si>
  <si>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</si>
  <si>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</si>
  <si>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</si>
  <si>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</si>
  <si>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</si>
  <si>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</si>
  <si>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</si>
  <si>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</si>
  <si>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</si>
  <si>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</si>
  <si>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</si>
  <si>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</si>
  <si>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</si>
  <si>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</si>
  <si>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</si>
  <si>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</si>
  <si>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</si>
  <si>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</si>
  <si>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</si>
  <si>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</si>
  <si>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</si>
  <si>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</si>
  <si>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</si>
  <si>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</si>
  <si>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</si>
  <si>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</si>
  <si>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</si>
  <si>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</si>
  <si>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</si>
  <si>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</si>
  <si>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</si>
  <si>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</si>
  <si>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</si>
  <si>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</si>
  <si>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</si>
  <si>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</si>
  <si>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</si>
  <si>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</si>
  <si>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</si>
  <si>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</si>
  <si>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</si>
  <si>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</si>
  <si>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</si>
  <si>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</si>
  <si>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</si>
  <si>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</si>
  <si>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</si>
  <si>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</si>
  <si>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</si>
  <si>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</si>
  <si>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</si>
  <si>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</si>
  <si>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</si>
  <si>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</si>
  <si>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</si>
  <si>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</si>
  <si>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</si>
  <si>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</si>
  <si>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</si>
  <si>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</si>
  <si>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</si>
  <si>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</si>
  <si>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</si>
  <si>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</si>
  <si>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</si>
  <si>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</si>
  <si>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</si>
  <si>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</si>
  <si>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</si>
  <si>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</si>
  <si>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</si>
  <si>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</si>
  <si>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</si>
  <si>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</si>
  <si>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</si>
  <si>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</si>
  <si>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</si>
  <si>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</si>
  <si>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</si>
  <si>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</si>
  <si>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</si>
  <si>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</si>
  <si>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</si>
  <si>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</si>
  <si>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</si>
  <si>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</si>
  <si>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</si>
  <si>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</si>
  <si>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</si>
  <si>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</si>
  <si>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</si>
  <si>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</si>
  <si>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</si>
  <si>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</si>
  <si>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</si>
  <si>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</si>
  <si>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</si>
  <si>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</si>
  <si>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</si>
  <si>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</si>
  <si>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</si>
  <si>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</si>
  <si>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</si>
  <si>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</si>
  <si>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</si>
  <si>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</si>
  <si>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</si>
  <si>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</si>
  <si>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</si>
  <si>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</si>
  <si>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</si>
  <si>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</si>
  <si>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</si>
  <si>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</si>
  <si>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</si>
  <si>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</si>
  <si>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</si>
  <si>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</si>
  <si>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</si>
  <si>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</si>
  <si>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</si>
  <si>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</si>
  <si>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</si>
  <si>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</si>
  <si>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</si>
  <si>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</si>
  <si>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</si>
  <si>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</si>
  <si>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</si>
  <si>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</si>
  <si>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</si>
  <si>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</si>
  <si>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</si>
  <si>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</si>
  <si>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</si>
  <si>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</si>
  <si>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</si>
  <si>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</si>
  <si>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</si>
  <si>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</si>
  <si>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</si>
  <si>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</si>
  <si>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</si>
  <si>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</si>
  <si>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</si>
  <si>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</si>
  <si>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</si>
  <si>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</si>
  <si>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</si>
  <si>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</si>
  <si>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</si>
  <si>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</si>
  <si>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</si>
  <si>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</si>
  <si>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</si>
  <si>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</si>
  <si>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</si>
  <si>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</si>
  <si>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</si>
  <si>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</si>
  <si>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</si>
  <si>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</si>
  <si>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</si>
  <si>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</si>
  <si>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</si>
  <si>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</si>
  <si>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</si>
  <si>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</si>
  <si>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</si>
  <si>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</si>
  <si>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</si>
  <si>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</si>
  <si>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</si>
  <si>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</si>
  <si>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</si>
  <si>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</si>
  <si>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</si>
  <si>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</si>
  <si>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</si>
  <si>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</si>
  <si>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</si>
  <si>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</si>
  <si>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</si>
  <si>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</si>
  <si>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</si>
  <si>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</si>
  <si>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</si>
  <si>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</si>
  <si>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</si>
  <si>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</si>
  <si>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</si>
  <si>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</si>
  <si>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</si>
  <si>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</si>
  <si>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</si>
  <si>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</si>
  <si>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</si>
  <si>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</si>
  <si>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</si>
  <si>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</si>
  <si>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</si>
  <si>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</si>
  <si>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</si>
  <si>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</si>
  <si>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</si>
  <si>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</si>
  <si>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</si>
  <si>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</si>
  <si>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</si>
  <si>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</si>
  <si>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</si>
  <si>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</si>
  <si>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</si>
  <si>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</si>
  <si>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</si>
  <si>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</si>
  <si>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</si>
  <si>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</si>
  <si>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</si>
  <si>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</si>
  <si>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</si>
  <si>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</si>
  <si>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</si>
  <si>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</si>
  <si>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</si>
  <si>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</si>
  <si>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</si>
  <si>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</si>
  <si>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</si>
  <si>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</si>
  <si>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</si>
  <si>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</si>
  <si>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</si>
  <si>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</si>
  <si>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</si>
  <si>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</si>
  <si>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</si>
  <si>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</si>
  <si>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</si>
  <si>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</si>
  <si>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</si>
  <si>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</si>
  <si>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</si>
  <si>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</si>
  <si>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</si>
  <si>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</si>
  <si>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</si>
  <si>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</si>
  <si>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</si>
  <si>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</si>
  <si>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</si>
  <si>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</si>
  <si>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</si>
  <si>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</si>
  <si>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</si>
  <si>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</si>
  <si>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</si>
  <si>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</si>
  <si>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</si>
  <si>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</si>
  <si>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</si>
  <si>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</si>
  <si>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</si>
  <si>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</si>
  <si>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</si>
  <si>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</si>
  <si>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</si>
  <si>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</si>
  <si>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</si>
  <si>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</si>
  <si>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</si>
  <si>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</si>
  <si>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</si>
  <si>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</si>
  <si>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</si>
  <si>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</si>
  <si>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</si>
  <si>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</si>
  <si>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</si>
  <si>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</si>
  <si>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</si>
  <si>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</si>
  <si>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</si>
  <si>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</si>
  <si>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</si>
  <si>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</si>
  <si>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</si>
  <si>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</si>
  <si>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</si>
  <si>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</si>
  <si>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</si>
  <si>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</si>
  <si>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</si>
  <si>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</si>
  <si>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</si>
  <si>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</si>
  <si>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</si>
  <si>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</si>
  <si>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</si>
  <si>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</si>
  <si>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</si>
  <si>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</si>
  <si>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</si>
  <si>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</si>
  <si>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</si>
  <si>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</si>
  <si>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</si>
  <si>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</si>
  <si>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</si>
  <si>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</si>
  <si>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</si>
  <si>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</si>
  <si>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</si>
  <si>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</si>
  <si>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</si>
  <si>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</si>
  <si>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</si>
  <si>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</si>
  <si>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</si>
  <si>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</si>
  <si>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</si>
  <si>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</si>
  <si>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</si>
  <si>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</si>
  <si>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</si>
  <si>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</si>
  <si>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</si>
  <si>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</si>
  <si>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</si>
  <si>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</si>
  <si>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</si>
  <si>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</si>
  <si>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</si>
  <si>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</si>
  <si>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</si>
  <si>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</si>
  <si>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</si>
  <si>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</si>
  <si>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</si>
  <si>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</si>
  <si>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</si>
  <si>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</si>
  <si>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</si>
  <si>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</si>
  <si>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</si>
  <si>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</si>
  <si>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</si>
  <si>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</si>
  <si>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</si>
  <si>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</si>
  <si>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</si>
  <si>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</si>
  <si>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</si>
  <si>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</si>
  <si>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</si>
  <si>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</si>
  <si>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</si>
  <si>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</si>
  <si>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</si>
  <si>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</si>
  <si>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</si>
  <si>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</si>
  <si>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</si>
  <si>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</si>
  <si>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</si>
  <si>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</si>
  <si>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</si>
  <si>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</si>
  <si>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</si>
  <si>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</si>
  <si>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</si>
  <si>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</si>
  <si>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</si>
  <si>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</si>
  <si>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</si>
  <si>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</si>
  <si>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</si>
  <si>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</si>
  <si>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</si>
  <si>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</si>
  <si>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</si>
  <si>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</si>
  <si>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</si>
  <si>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</si>
  <si>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</si>
  <si>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</si>
  <si>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</si>
  <si>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</si>
  <si>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</si>
  <si>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</si>
  <si>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</si>
  <si>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</si>
  <si>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</si>
  <si>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</si>
  <si>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</si>
  <si>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</si>
  <si>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</si>
  <si>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</si>
  <si>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</si>
  <si>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</si>
  <si>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</si>
  <si>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</si>
  <si>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</si>
  <si>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</si>
  <si>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</si>
  <si>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</si>
  <si>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</si>
  <si>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</si>
  <si>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</si>
  <si>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</si>
  <si>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</si>
  <si>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</si>
  <si>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</si>
  <si>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</si>
  <si>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</si>
  <si>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</si>
  <si>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</si>
  <si>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</si>
  <si>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</si>
  <si>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</si>
  <si>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</si>
  <si>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</si>
  <si>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</si>
  <si>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</si>
  <si>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</si>
  <si>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</si>
  <si>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</si>
  <si>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</si>
  <si>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</si>
  <si>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</si>
  <si>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</si>
  <si>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</si>
  <si>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</si>
  <si>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</si>
  <si>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</si>
  <si>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</si>
  <si>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</si>
  <si>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</si>
  <si>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</si>
  <si>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</si>
  <si>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</si>
  <si>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</si>
  <si>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</si>
  <si>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</si>
  <si>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</si>
  <si>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</si>
  <si>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</si>
  <si>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</si>
  <si>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</si>
  <si>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</si>
  <si>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</si>
  <si>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</si>
  <si>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</si>
  <si>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</si>
  <si>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</si>
  <si>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</si>
  <si>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</si>
  <si>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</si>
  <si>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</si>
  <si>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</si>
  <si>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</si>
  <si>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</si>
  <si>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</si>
  <si>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</si>
  <si>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</si>
  <si>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</si>
  <si>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</si>
  <si>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</si>
  <si>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</si>
  <si>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</si>
  <si>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</si>
  <si>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</si>
  <si>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</si>
  <si>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</si>
  <si>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</si>
  <si>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</si>
  <si>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</si>
  <si>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</si>
  <si>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</si>
  <si>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</si>
  <si>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</si>
  <si>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</si>
  <si>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</si>
  <si>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</si>
  <si>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</si>
  <si>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</si>
  <si>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</si>
  <si>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</si>
  <si>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</si>
  <si>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</si>
  <si>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</si>
  <si>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</si>
  <si>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</si>
  <si>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</si>
  <si>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</si>
  <si>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</si>
  <si>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</si>
  <si>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</si>
  <si>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</si>
  <si>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</si>
  <si>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</si>
  <si>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</si>
  <si>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</si>
  <si>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</si>
  <si>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</si>
  <si>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</si>
  <si>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</si>
  <si>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</si>
  <si>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</si>
  <si>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</si>
  <si>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</si>
  <si>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</si>
  <si>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</si>
  <si>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</si>
  <si>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</si>
  <si>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</si>
  <si>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</si>
  <si>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</si>
  <si>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</si>
  <si>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</si>
  <si>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</si>
  <si>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</si>
  <si>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</si>
  <si>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</si>
  <si>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</si>
  <si>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</si>
  <si>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</si>
  <si>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</si>
  <si>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</si>
  <si>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</si>
  <si>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</si>
  <si>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</si>
  <si>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</si>
  <si>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</si>
  <si>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</si>
  <si>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</si>
  <si>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</si>
  <si>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</si>
  <si>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</si>
  <si>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</si>
  <si>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</si>
  <si>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</si>
  <si>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</si>
  <si>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</si>
  <si>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</si>
  <si>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</si>
  <si>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</si>
  <si>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</si>
  <si>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</si>
  <si>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</si>
  <si>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</si>
  <si>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</si>
  <si>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</si>
  <si>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</si>
  <si>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</si>
  <si>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</si>
  <si>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</si>
  <si>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</si>
  <si>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</si>
  <si>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</si>
  <si>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</si>
  <si>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</si>
  <si>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</si>
  <si>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</si>
  <si>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</si>
  <si>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</si>
  <si>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</si>
  <si>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</si>
  <si>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</si>
  <si>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</si>
  <si>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</si>
  <si>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</si>
  <si>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</si>
  <si>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</si>
  <si>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</si>
  <si>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</si>
  <si>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</si>
  <si>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</si>
  <si>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</si>
  <si>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</si>
  <si>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</si>
  <si>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</si>
  <si>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</si>
  <si>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</si>
  <si>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</si>
  <si>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</si>
  <si>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</si>
  <si>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</si>
  <si>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</si>
  <si>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</si>
  <si>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</si>
  <si>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</si>
  <si>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</si>
  <si>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</si>
  <si>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</si>
  <si>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</si>
  <si>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</si>
  <si>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</si>
  <si>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</si>
  <si>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</si>
  <si>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</si>
  <si>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</si>
  <si>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</si>
  <si>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</si>
  <si>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</si>
  <si>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</si>
  <si>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</si>
  <si>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</si>
  <si>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</si>
  <si>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</si>
  <si>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</si>
  <si>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</si>
  <si>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</si>
  <si>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</si>
  <si>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</si>
  <si>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</si>
  <si>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</si>
  <si>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</si>
  <si>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</si>
  <si>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</si>
  <si>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</si>
  <si>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</si>
  <si>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</si>
  <si>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</si>
  <si>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</si>
  <si>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</si>
  <si>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</si>
  <si>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</si>
  <si>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</si>
  <si>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</si>
  <si>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</si>
  <si>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</si>
  <si>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</si>
  <si>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</si>
  <si>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</si>
  <si>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</si>
  <si>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</si>
  <si>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</si>
  <si>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</si>
  <si>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</si>
  <si>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</si>
  <si>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</si>
  <si>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</si>
  <si>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</si>
  <si>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</si>
  <si>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</si>
  <si>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</si>
  <si>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</si>
  <si>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</si>
  <si>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</si>
  <si>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</si>
  <si>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</si>
  <si>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</si>
  <si>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</si>
  <si>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</si>
  <si>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</si>
  <si>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</si>
  <si>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</si>
  <si>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</si>
  <si>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</si>
  <si>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</si>
  <si>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</si>
  <si>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</si>
  <si>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</si>
  <si>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</si>
  <si>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</si>
  <si>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</si>
  <si>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</si>
  <si>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</si>
  <si>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</si>
  <si>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</si>
  <si>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</si>
  <si>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</si>
  <si>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</si>
  <si>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</si>
  <si>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</si>
  <si>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</si>
  <si>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</si>
  <si>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</si>
  <si>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</si>
  <si>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</si>
  <si>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</si>
  <si>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</si>
  <si>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</si>
  <si>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</si>
  <si>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</si>
  <si>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</si>
  <si>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</si>
  <si>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</si>
  <si>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</si>
  <si>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</si>
  <si>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</si>
  <si>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</si>
  <si>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</si>
  <si>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</si>
  <si>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</si>
  <si>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</si>
  <si>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</si>
  <si>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</si>
  <si>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</si>
  <si>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</si>
  <si>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</si>
  <si>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</si>
  <si>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</si>
  <si>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</si>
  <si>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</si>
  <si>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</si>
  <si>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</si>
  <si>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</si>
  <si>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</si>
  <si>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</si>
  <si>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</si>
  <si>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</si>
  <si>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</si>
  <si>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</si>
  <si>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</si>
  <si>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</si>
  <si>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</si>
  <si>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</si>
  <si>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</si>
  <si>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</si>
  <si>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</si>
  <si>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</si>
  <si>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</si>
  <si>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</si>
  <si>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</si>
  <si>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</si>
  <si>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</si>
  <si>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</si>
  <si>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</si>
  <si>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</si>
  <si>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</si>
  <si>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</si>
  <si>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</si>
  <si>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</si>
  <si>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</si>
  <si>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</si>
  <si>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</si>
  <si>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</si>
  <si>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</si>
  <si>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</si>
  <si>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</si>
  <si>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</si>
  <si>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</si>
  <si>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</si>
  <si>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</si>
  <si>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</si>
  <si>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</si>
  <si>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</si>
  <si>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</si>
  <si>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</si>
  <si>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</si>
  <si>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</si>
  <si>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</si>
  <si>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</si>
  <si>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</si>
  <si>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</si>
  <si>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</si>
  <si>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</si>
  <si>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</si>
  <si>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</si>
  <si>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</si>
  <si>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</si>
  <si>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</si>
  <si>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</si>
  <si>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</si>
  <si>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</si>
  <si>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</si>
  <si>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</si>
  <si>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</si>
  <si>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</si>
  <si>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</si>
  <si>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</si>
  <si>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</si>
  <si>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</si>
  <si>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</si>
  <si>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</si>
  <si>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</si>
  <si>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</si>
  <si>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</si>
  <si>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</si>
  <si>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</si>
  <si>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</si>
  <si>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</si>
  <si>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</si>
  <si>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</si>
  <si>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</si>
  <si>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</si>
  <si>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</si>
  <si>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</si>
  <si>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</si>
  <si>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</si>
  <si>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</si>
  <si>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</si>
  <si>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</si>
  <si>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</si>
  <si>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</si>
  <si>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</si>
  <si>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</si>
  <si>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</si>
  <si>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</si>
  <si>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</si>
  <si>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</si>
  <si>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</si>
  <si>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</si>
  <si>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</si>
  <si>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</si>
  <si>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</si>
  <si>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</si>
  <si>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</si>
  <si>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</si>
  <si>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</si>
  <si>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</si>
  <si>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</si>
  <si>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</si>
  <si>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</si>
  <si>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</si>
  <si>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</si>
  <si>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</si>
  <si>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</si>
  <si>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</si>
  <si>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</si>
  <si>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</si>
  <si>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</si>
  <si>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</si>
  <si>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</si>
  <si>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</si>
  <si>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</si>
  <si>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</si>
  <si>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</si>
  <si>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</si>
  <si>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</si>
  <si>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</si>
  <si>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</si>
  <si>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</si>
  <si>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</si>
  <si>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</si>
  <si>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</si>
  <si>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</si>
  <si>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</si>
  <si>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</si>
  <si>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</si>
  <si>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</si>
  <si>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</si>
  <si>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</si>
  <si>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</si>
  <si>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</si>
  <si>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</si>
  <si>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</si>
  <si>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</si>
  <si>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</si>
  <si>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</si>
  <si>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</si>
  <si>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</si>
  <si>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</si>
  <si>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</si>
  <si>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</si>
  <si>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</si>
  <si>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</si>
  <si>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</si>
  <si>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</si>
  <si>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</si>
  <si>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</si>
  <si>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</si>
  <si>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</si>
  <si>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</si>
  <si>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</si>
  <si>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</si>
  <si>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</si>
  <si>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</si>
  <si>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</si>
  <si>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</si>
  <si>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</si>
  <si>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</si>
  <si>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</si>
  <si>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</si>
  <si>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</si>
  <si>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</si>
  <si>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</si>
  <si>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</si>
  <si>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</si>
  <si>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</si>
  <si>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</si>
  <si>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</si>
  <si>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</si>
  <si>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</si>
  <si>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</si>
  <si>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</si>
  <si>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</si>
  <si>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</si>
  <si>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</si>
  <si>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</si>
  <si>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</si>
  <si>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</si>
  <si>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</si>
  <si>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</si>
  <si>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</si>
  <si>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</si>
  <si>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</si>
  <si>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</si>
  <si>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</si>
  <si>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</si>
  <si>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</si>
  <si>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</si>
  <si>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</si>
  <si>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</si>
  <si>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</si>
  <si>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</si>
  <si>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</si>
  <si>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</si>
  <si>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</si>
  <si>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</si>
  <si>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</si>
  <si>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</si>
  <si>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</si>
  <si>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</si>
  <si>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</si>
  <si>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</si>
  <si>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</si>
  <si>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</si>
  <si>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</si>
  <si>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</si>
  <si>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</si>
  <si>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</si>
  <si>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</si>
  <si>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</si>
  <si>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</si>
  <si>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</si>
  <si>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</si>
  <si>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</si>
  <si>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</si>
  <si>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</si>
  <si>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</si>
  <si>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</si>
  <si>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</si>
  <si>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</si>
  <si>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</si>
  <si>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</si>
  <si>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</si>
  <si>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</si>
  <si>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</si>
  <si>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</si>
  <si>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</si>
  <si>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</si>
  <si>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</si>
  <si>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</si>
  <si>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</si>
  <si>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</si>
  <si>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</si>
  <si>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</si>
  <si>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</si>
  <si>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</si>
  <si>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</si>
  <si>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</si>
  <si>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</si>
  <si>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</si>
  <si>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</si>
  <si>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</si>
  <si>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</si>
  <si>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</si>
  <si>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</si>
  <si>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</si>
  <si>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</si>
  <si>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</si>
  <si>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</si>
  <si>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</si>
  <si>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</si>
  <si>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</si>
  <si>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</si>
  <si>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</si>
  <si>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</si>
  <si>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</si>
  <si>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</si>
  <si>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</si>
  <si>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</si>
  <si>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</si>
  <si>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</si>
  <si>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</si>
  <si>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</si>
  <si>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</si>
  <si>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</si>
  <si>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</si>
  <si>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</si>
  <si>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</si>
  <si>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</si>
  <si>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</si>
  <si>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</si>
  <si>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</si>
  <si>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</si>
  <si>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</si>
  <si>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</si>
  <si>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</si>
  <si>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</si>
  <si>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</si>
  <si>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</si>
  <si>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</si>
  <si>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</si>
  <si>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</si>
  <si>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</si>
  <si>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</si>
  <si>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</si>
  <si>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</si>
  <si>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</si>
  <si>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</si>
  <si>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</si>
  <si>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</si>
  <si>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</si>
  <si>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</si>
  <si>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</si>
  <si>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</si>
  <si>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</si>
  <si>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</si>
  <si>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</si>
  <si>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</si>
  <si>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</si>
  <si>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</si>
  <si>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</si>
  <si>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</si>
  <si>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</si>
  <si>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</si>
  <si>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</si>
  <si>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</si>
  <si>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</si>
  <si>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</si>
  <si>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</si>
  <si>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</si>
  <si>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</si>
  <si>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</si>
  <si>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</si>
  <si>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</si>
  <si>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</si>
  <si>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</si>
  <si>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</si>
  <si>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</si>
  <si>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</si>
  <si>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</si>
  <si>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</si>
  <si>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</si>
  <si>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</si>
  <si>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</si>
  <si>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</si>
  <si>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</si>
  <si>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</si>
  <si>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</si>
  <si>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</si>
  <si>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</si>
  <si>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</si>
  <si>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</si>
  <si>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</si>
  <si>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</si>
  <si>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</si>
  <si>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</si>
  <si>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</si>
  <si>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</si>
  <si>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</si>
  <si>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</si>
  <si>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</si>
  <si>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</si>
  <si>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</si>
  <si>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</si>
  <si>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</si>
  <si>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</si>
  <si>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</si>
  <si>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</si>
  <si>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</si>
  <si>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</si>
  <si>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</si>
  <si>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</si>
  <si>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</si>
  <si>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</si>
  <si>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</si>
  <si>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</si>
  <si>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</si>
  <si>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</si>
  <si>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</si>
  <si>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</si>
  <si>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</si>
  <si>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</si>
  <si>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</si>
  <si>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</si>
  <si>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</si>
  <si>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</si>
  <si>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</si>
  <si>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</si>
  <si>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</si>
  <si>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</si>
  <si>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</si>
  <si>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</si>
  <si>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</si>
  <si>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</si>
  <si>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</si>
  <si>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</si>
  <si>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</si>
  <si>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</si>
  <si>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</si>
  <si>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</si>
  <si>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</si>
  <si>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</si>
  <si>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</si>
  <si>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</si>
  <si>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</si>
  <si>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</si>
  <si>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</si>
  <si>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</si>
  <si>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</si>
  <si>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</si>
  <si>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</si>
  <si>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</si>
  <si>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</si>
  <si>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</si>
  <si>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</si>
  <si>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</si>
  <si>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</si>
  <si>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</si>
  <si>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</si>
  <si>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</si>
  <si>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</si>
  <si>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</si>
  <si>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</si>
  <si>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</si>
  <si>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</si>
  <si>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</si>
  <si>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</si>
  <si>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</si>
  <si>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</si>
  <si>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</si>
  <si>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</si>
  <si>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</si>
  <si>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</si>
  <si>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</si>
  <si>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</si>
  <si>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</si>
  <si>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</si>
  <si>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</si>
  <si>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</si>
  <si>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</si>
  <si>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</si>
  <si>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</si>
  <si>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</si>
  <si>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</si>
  <si>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</si>
  <si>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</si>
  <si>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</si>
  <si>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</si>
  <si>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</si>
  <si>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</si>
  <si>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</si>
  <si>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</si>
  <si>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</si>
  <si>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</si>
  <si>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</si>
  <si>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</si>
  <si>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</si>
  <si>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</si>
  <si>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</si>
  <si>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</si>
  <si>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</si>
  <si>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</si>
  <si>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</si>
  <si>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</si>
  <si>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</si>
  <si>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</si>
  <si>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</si>
  <si>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</si>
  <si>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</si>
  <si>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</si>
  <si>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</si>
  <si>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</si>
  <si>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</si>
  <si>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</si>
  <si>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</si>
  <si>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</si>
  <si>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</si>
  <si>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</si>
  <si>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</si>
  <si>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</si>
  <si>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</si>
  <si>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</si>
  <si>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</si>
  <si>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</si>
  <si>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</si>
  <si>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</si>
  <si>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</si>
  <si>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</si>
  <si>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</si>
  <si>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</si>
  <si>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</si>
  <si>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</si>
  <si>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</si>
  <si>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</si>
  <si>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</si>
  <si>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</si>
  <si>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</si>
  <si>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</si>
  <si>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</si>
  <si>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</si>
  <si>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</si>
  <si>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</si>
  <si>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</si>
  <si>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</si>
  <si>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</si>
  <si>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</si>
  <si>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</si>
  <si>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</si>
  <si>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</si>
  <si>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</si>
  <si>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</si>
  <si>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</si>
  <si>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</si>
  <si>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</si>
  <si>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</si>
  <si>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</si>
  <si>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</si>
  <si>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</si>
  <si>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</si>
  <si>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</si>
  <si>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</si>
  <si>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</si>
  <si>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</si>
  <si>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</si>
  <si>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</si>
  <si>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</si>
  <si>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</si>
  <si>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</si>
  <si>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</si>
  <si>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</si>
  <si>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</si>
  <si>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</si>
  <si>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</si>
  <si>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</si>
  <si>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</si>
  <si>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</si>
  <si>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</si>
  <si>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</si>
  <si>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</si>
  <si>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</si>
  <si>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</si>
  <si>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</si>
  <si>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</si>
  <si>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</si>
  <si>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</si>
  <si>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</si>
  <si>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</si>
  <si>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</si>
  <si>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</si>
  <si>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</si>
  <si>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</si>
  <si>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</si>
  <si>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</si>
  <si>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</si>
  <si>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</si>
  <si>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</si>
  <si>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</si>
  <si>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</si>
  <si>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</si>
  <si>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</si>
  <si>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</si>
  <si>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</si>
  <si>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</si>
  <si>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</si>
  <si>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</si>
  <si>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</si>
  <si>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</si>
  <si>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</si>
  <si>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</si>
  <si>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</si>
  <si>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</si>
  <si>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</si>
  <si>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</si>
  <si>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</si>
  <si>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</si>
  <si>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</si>
  <si>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</si>
  <si>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</si>
  <si>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</si>
  <si>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</si>
  <si>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</si>
  <si>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</si>
  <si>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</si>
  <si>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</si>
  <si>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</si>
  <si>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</si>
  <si>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</si>
  <si>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</si>
  <si>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</si>
  <si>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</si>
  <si>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</si>
  <si>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</si>
  <si>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</si>
  <si>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</si>
  <si>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</si>
  <si>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</si>
  <si>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</si>
  <si>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</si>
  <si>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</si>
  <si>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</si>
  <si>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</si>
  <si>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</si>
  <si>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</si>
  <si>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</si>
  <si>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</si>
  <si>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</si>
  <si>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</si>
  <si>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</si>
  <si>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</si>
  <si>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</si>
  <si>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</si>
  <si>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</si>
  <si>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</si>
  <si>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</si>
  <si>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</si>
  <si>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</si>
  <si>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</si>
  <si>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</si>
  <si>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</si>
  <si>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</si>
  <si>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</si>
  <si>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</si>
  <si>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</si>
  <si>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</si>
  <si>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</si>
  <si>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</si>
  <si>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</si>
  <si>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</si>
  <si>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</si>
  <si>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</si>
  <si>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</si>
  <si>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</si>
  <si>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</si>
  <si>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</si>
  <si>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</si>
  <si>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</si>
  <si>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</si>
  <si>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</si>
  <si>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</si>
  <si>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</si>
  <si>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</si>
  <si>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</si>
  <si>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</si>
  <si>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</si>
  <si>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</si>
  <si>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</si>
  <si>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</si>
  <si>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</si>
  <si>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</si>
  <si>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</si>
  <si>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</si>
  <si>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</si>
  <si>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</si>
  <si>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</si>
  <si>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</si>
  <si>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</si>
  <si>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</si>
  <si>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</si>
  <si>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</si>
  <si>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</si>
  <si>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</si>
  <si>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</si>
  <si>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</si>
  <si>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</si>
  <si>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</si>
  <si>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</si>
  <si>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</si>
  <si>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</si>
  <si>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</si>
  <si>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</si>
  <si>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</si>
  <si>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</si>
  <si>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</si>
  <si>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</si>
  <si>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</si>
  <si>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</si>
  <si>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</si>
  <si>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</si>
  <si>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</si>
  <si>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</si>
  <si>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</si>
  <si>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</si>
  <si>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</si>
  <si>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</si>
  <si>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</si>
  <si>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</si>
  <si>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</si>
  <si>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</si>
  <si>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</si>
  <si>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</si>
  <si>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</si>
  <si>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</si>
  <si>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</si>
  <si>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</si>
  <si>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</si>
  <si>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</si>
  <si>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</si>
  <si>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</si>
  <si>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</si>
  <si>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</si>
  <si>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</si>
  <si>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</si>
  <si>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</si>
  <si>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</si>
  <si>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</si>
  <si>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</si>
  <si>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</si>
  <si>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</si>
  <si>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</si>
  <si>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</si>
  <si>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</si>
  <si>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</si>
  <si>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</si>
  <si>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</si>
  <si>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</si>
  <si>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</si>
  <si>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</si>
  <si>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</si>
  <si>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</si>
  <si>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</si>
  <si>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</si>
  <si>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</si>
  <si>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</si>
  <si>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</si>
  <si>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</si>
  <si>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</si>
  <si>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</si>
  <si>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</si>
  <si>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</si>
  <si>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</si>
  <si>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</si>
  <si>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</si>
  <si>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</si>
  <si>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</si>
  <si>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</si>
  <si>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</si>
  <si>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</si>
  <si>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</si>
  <si>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</si>
  <si>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</si>
  <si>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</si>
  <si>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</si>
  <si>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</si>
  <si>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</si>
  <si>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</si>
  <si>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</si>
  <si>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</si>
  <si>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</si>
  <si>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</si>
  <si>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</si>
  <si>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</si>
  <si>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</si>
  <si>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</si>
  <si>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</si>
  <si>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</si>
  <si>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</si>
  <si>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</si>
  <si>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</si>
  <si>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</si>
  <si>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</si>
  <si>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</si>
  <si>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</si>
  <si>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</si>
  <si>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</si>
  <si>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</si>
  <si>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</si>
  <si>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</si>
  <si>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</si>
  <si>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</si>
  <si>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</si>
  <si>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</si>
  <si>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</si>
  <si>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</si>
  <si>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</si>
  <si>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</si>
  <si>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</si>
  <si>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</si>
  <si>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</si>
  <si>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</si>
  <si>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</si>
  <si>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</si>
  <si>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</si>
  <si>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</si>
  <si>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</si>
  <si>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</si>
  <si>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</si>
  <si>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</si>
  <si>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</si>
  <si>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</si>
  <si>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</si>
  <si>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</si>
  <si>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</si>
  <si>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</si>
  <si>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</si>
  <si>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</si>
  <si>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</si>
  <si>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</si>
  <si>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</si>
  <si>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</si>
  <si>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</si>
  <si>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</si>
  <si>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</si>
  <si>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</si>
  <si>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</si>
  <si>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</si>
  <si>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</si>
  <si>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</si>
  <si>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</si>
  <si>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</si>
  <si>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</si>
  <si>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</si>
  <si>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</si>
  <si>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</si>
  <si>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</si>
  <si>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</si>
  <si>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</si>
  <si>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</si>
  <si>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</si>
  <si>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</si>
  <si>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</si>
  <si>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</si>
  <si>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</si>
  <si>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</si>
  <si>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</si>
  <si>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</si>
  <si>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</si>
  <si>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</si>
  <si>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</si>
  <si>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</si>
  <si>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</si>
  <si>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</si>
  <si>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</si>
  <si>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</si>
  <si>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</si>
  <si>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</si>
  <si>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</si>
  <si>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</si>
  <si>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</si>
  <si>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</si>
  <si>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</si>
  <si>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</si>
  <si>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</si>
  <si>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</si>
  <si>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</si>
  <si>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</si>
  <si>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</si>
  <si>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</si>
  <si>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</si>
  <si>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</si>
  <si>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</si>
  <si>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</si>
  <si>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</si>
  <si>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</si>
  <si>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</si>
  <si>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</si>
  <si>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</si>
  <si>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</si>
  <si>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</si>
  <si>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</si>
  <si>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</si>
  <si>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</si>
  <si>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</si>
  <si>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</si>
  <si>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</si>
  <si>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</si>
  <si>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</si>
  <si>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</si>
  <si>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</si>
  <si>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</si>
  <si>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</si>
  <si>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</si>
  <si>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</si>
  <si>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</si>
  <si>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</si>
  <si>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</si>
  <si>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</si>
  <si>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</si>
  <si>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</si>
  <si>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</si>
  <si>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</si>
  <si>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</si>
  <si>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</si>
  <si>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</si>
  <si>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</si>
  <si>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</si>
  <si>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</si>
  <si>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</si>
  <si>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</si>
  <si>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</si>
  <si>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</si>
  <si>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</si>
  <si>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</si>
  <si>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</si>
  <si>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</si>
  <si>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</si>
  <si>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</si>
  <si>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</si>
  <si>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</si>
  <si>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</si>
  <si>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</si>
  <si>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</si>
  <si>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</si>
  <si>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</si>
  <si>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</si>
  <si>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</si>
  <si>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</si>
  <si>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</si>
  <si>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</si>
  <si>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</si>
  <si>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</si>
  <si>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</si>
  <si>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</si>
  <si>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</si>
  <si>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</si>
  <si>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</si>
  <si>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</si>
  <si>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</si>
  <si>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</si>
  <si>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</si>
  <si>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</si>
  <si>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</si>
  <si>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</si>
  <si>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</si>
  <si>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</si>
  <si>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</si>
  <si>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</si>
  <si>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</si>
  <si>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</si>
  <si>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</si>
  <si>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</si>
  <si>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</si>
  <si>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</si>
  <si>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</si>
  <si>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</si>
  <si>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</si>
  <si>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</si>
  <si>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</si>
  <si>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</si>
  <si>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</si>
  <si>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</si>
  <si>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</si>
  <si>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</si>
  <si>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</si>
  <si>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</si>
  <si>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</si>
  <si>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</si>
  <si>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</si>
  <si>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</si>
  <si>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</si>
  <si>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</si>
  <si>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</si>
  <si>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</si>
  <si>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</si>
  <si>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</si>
  <si>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</si>
  <si>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</si>
  <si>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</si>
  <si>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</si>
  <si>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</si>
  <si>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</si>
  <si>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</si>
  <si>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</si>
  <si>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</si>
  <si>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</si>
  <si>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</si>
  <si>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</si>
  <si>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</si>
  <si>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</si>
  <si>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</si>
  <si>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</si>
  <si>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</si>
  <si>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</si>
  <si>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</si>
  <si>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</si>
  <si>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</si>
  <si>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</si>
  <si>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</si>
  <si>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</si>
  <si>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</si>
  <si>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</si>
  <si>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</si>
  <si>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</si>
  <si>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</si>
  <si>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</si>
  <si>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</si>
  <si>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</si>
  <si>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</si>
  <si>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</si>
  <si>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</si>
  <si>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</si>
  <si>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</si>
  <si>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</si>
  <si>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</si>
  <si>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</si>
  <si>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</si>
  <si>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</si>
  <si>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</si>
  <si>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</si>
  <si>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</si>
  <si>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</si>
  <si>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</si>
  <si>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</si>
  <si>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</si>
  <si>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</si>
  <si>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</si>
  <si>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</si>
  <si>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</si>
  <si>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</si>
  <si>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</si>
  <si>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</si>
  <si>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</si>
  <si>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</si>
  <si>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</si>
  <si>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</si>
  <si>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</si>
  <si>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</si>
  <si>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</si>
  <si>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</si>
  <si>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</si>
  <si>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</si>
  <si>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</si>
  <si>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</si>
  <si>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</si>
  <si>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</si>
  <si>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</si>
  <si>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</si>
  <si>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</si>
  <si>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</si>
  <si>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</si>
  <si>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</si>
  <si>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</si>
  <si>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</si>
  <si>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</si>
  <si>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</si>
  <si>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</si>
  <si>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</si>
  <si>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</si>
  <si>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</si>
  <si>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</si>
  <si>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</si>
  <si>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</si>
  <si>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</si>
  <si>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</si>
  <si>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</si>
  <si>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</si>
  <si>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</si>
  <si>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</si>
  <si>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</si>
  <si>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</si>
  <si>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</si>
  <si>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</si>
  <si>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</si>
  <si>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</si>
  <si>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</si>
  <si>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</si>
  <si>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</si>
  <si>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</si>
  <si>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</si>
  <si>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</si>
  <si>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</si>
  <si>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</si>
  <si>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</si>
  <si>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</si>
  <si>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</si>
  <si>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</si>
  <si>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</si>
  <si>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</si>
  <si>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</si>
  <si>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</si>
  <si>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</si>
  <si>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</si>
  <si>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</si>
  <si>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</si>
  <si>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</si>
  <si>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</si>
  <si>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</si>
  <si>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</si>
  <si>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</si>
  <si>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</si>
  <si>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</si>
  <si>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</si>
  <si>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</si>
  <si>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</si>
  <si>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</si>
  <si>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</si>
  <si>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</si>
  <si>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</si>
  <si>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</si>
  <si>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</si>
  <si>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</si>
  <si>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</si>
  <si>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</si>
  <si>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</si>
  <si>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</si>
  <si>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</si>
  <si>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</si>
  <si>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</si>
  <si>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</si>
  <si>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</si>
  <si>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</si>
  <si>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</si>
  <si>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</si>
  <si>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</si>
  <si>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</si>
  <si>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</si>
  <si>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</si>
  <si>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</si>
  <si>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</si>
  <si>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</si>
  <si>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</si>
  <si>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</si>
  <si>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</si>
  <si>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</si>
  <si>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</si>
  <si>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</si>
  <si>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</si>
  <si>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</si>
  <si>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</si>
  <si>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</si>
  <si>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</si>
  <si>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</si>
  <si>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</si>
  <si>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</si>
  <si>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</si>
  <si>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</si>
  <si>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</si>
  <si>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</si>
  <si>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</si>
  <si>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</si>
  <si>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</si>
  <si>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</si>
  <si>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</si>
  <si>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</si>
  <si>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</si>
  <si>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</si>
  <si>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</si>
  <si>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</si>
  <si>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</si>
  <si>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</si>
  <si>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</si>
  <si>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</si>
  <si>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</si>
  <si>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</si>
  <si>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</si>
  <si>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</si>
  <si>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</si>
  <si>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</si>
  <si>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</si>
  <si>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</si>
  <si>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</si>
  <si>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</si>
  <si>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</si>
  <si>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</si>
  <si>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</si>
  <si>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</si>
  <si>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</si>
  <si>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</si>
  <si>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</si>
  <si>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</si>
  <si>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</si>
  <si>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</si>
  <si>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</si>
  <si>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</si>
  <si>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</si>
  <si>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</si>
  <si>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</si>
  <si>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</si>
  <si>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</si>
  <si>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</si>
  <si>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</si>
  <si>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</si>
  <si>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</si>
  <si>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</si>
  <si>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</si>
  <si>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</si>
  <si>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</si>
  <si>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</si>
  <si>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</si>
  <si>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</si>
  <si>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</si>
  <si>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</si>
  <si>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</si>
  <si>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</si>
  <si>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</si>
  <si>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</si>
  <si>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</si>
  <si>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</si>
  <si>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</si>
  <si>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</si>
  <si>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</si>
  <si>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</si>
  <si>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</si>
  <si>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</si>
  <si>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</si>
  <si>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</si>
  <si>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</si>
  <si>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</si>
  <si>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</si>
  <si>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</si>
  <si>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</si>
  <si>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</si>
  <si>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</si>
  <si>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</si>
  <si>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</si>
  <si>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</si>
  <si>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</si>
  <si>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</si>
  <si>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</si>
  <si>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</si>
  <si>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</si>
  <si>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</si>
  <si>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</si>
  <si>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</si>
  <si>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</si>
  <si>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</si>
  <si>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</si>
  <si>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</si>
  <si>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</si>
  <si>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</si>
  <si>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</si>
  <si>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</si>
  <si>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</si>
  <si>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</si>
  <si>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</si>
  <si>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</si>
  <si>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</si>
  <si>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</si>
  <si>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</si>
  <si>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</si>
  <si>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</si>
  <si>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</si>
  <si>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</si>
  <si>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</si>
  <si>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</si>
  <si>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</si>
  <si>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</si>
  <si>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</si>
  <si>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</si>
  <si>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</si>
  <si>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</si>
  <si>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</si>
  <si>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</si>
  <si>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</si>
  <si>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</si>
  <si>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</si>
  <si>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</si>
  <si>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</si>
  <si>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</si>
  <si>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</si>
  <si>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</si>
  <si>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</si>
  <si>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</si>
  <si>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</si>
  <si>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</si>
  <si>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</si>
  <si>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</si>
  <si>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</si>
  <si>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</si>
  <si>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</si>
  <si>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</si>
  <si>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</si>
  <si>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</si>
  <si>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</si>
  <si>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</si>
  <si>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</si>
  <si>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</si>
  <si>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</si>
  <si>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</si>
  <si>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</si>
  <si>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</si>
  <si>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</si>
  <si>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</si>
  <si>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</si>
  <si>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</si>
  <si>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</si>
  <si>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</si>
  <si>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</si>
  <si>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</si>
  <si>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</si>
  <si>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</si>
  <si>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</si>
  <si>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</si>
  <si>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</si>
  <si>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</si>
  <si>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</si>
  <si>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</si>
  <si>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</si>
  <si>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</si>
  <si>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</si>
  <si>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</si>
  <si>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</si>
  <si>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</si>
  <si>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</si>
  <si>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</si>
  <si>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</si>
  <si>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</si>
  <si>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</si>
  <si>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</si>
  <si>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</si>
  <si>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</si>
  <si>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</si>
  <si>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</si>
  <si>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</si>
  <si>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</si>
  <si>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</si>
  <si>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</si>
  <si>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</si>
  <si>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</si>
  <si>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</si>
  <si>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</si>
  <si>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</si>
  <si>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</si>
  <si>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</si>
  <si>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</si>
  <si>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</si>
  <si>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</si>
  <si>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</si>
  <si>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</si>
  <si>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</si>
  <si>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</si>
  <si>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</si>
  <si>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</si>
  <si>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</si>
  <si>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</si>
  <si>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</si>
  <si>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</si>
  <si>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</si>
  <si>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</si>
  <si>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</si>
  <si>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</si>
  <si>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</si>
  <si>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</si>
  <si>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</si>
  <si>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</si>
  <si>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</si>
  <si>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</si>
  <si>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</si>
  <si>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</si>
  <si>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</si>
  <si>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</si>
  <si>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</si>
  <si>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</si>
  <si>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</si>
  <si>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</si>
  <si>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</si>
  <si>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</si>
  <si>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</si>
  <si>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</si>
  <si>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</si>
  <si>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</si>
  <si>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</si>
  <si>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</si>
  <si>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</si>
  <si>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</si>
  <si>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</si>
  <si>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</si>
  <si>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</si>
  <si>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</si>
  <si>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</si>
  <si>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</si>
  <si>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</si>
  <si>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</si>
  <si>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</si>
  <si>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</si>
  <si>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</si>
  <si>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</si>
  <si>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</si>
  <si>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</si>
  <si>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</si>
  <si>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</si>
  <si>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</si>
  <si>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</si>
  <si>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</si>
  <si>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</si>
  <si>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</si>
  <si>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</si>
  <si>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</si>
  <si>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</si>
  <si>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</si>
  <si>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</si>
  <si>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</si>
  <si>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</si>
  <si>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</si>
  <si>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</si>
  <si>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</si>
  <si>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</si>
  <si>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</si>
  <si>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</si>
  <si>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</si>
  <si>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</si>
  <si>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</si>
  <si>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</si>
  <si>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</si>
  <si>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</si>
  <si>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</si>
  <si>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</si>
  <si>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</si>
  <si>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</si>
  <si>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</si>
  <si>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</si>
  <si>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</si>
  <si>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</si>
  <si>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</si>
  <si>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</si>
  <si>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</si>
  <si>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</si>
  <si>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</si>
  <si>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</si>
  <si>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</si>
  <si>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</si>
  <si>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</si>
  <si>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</si>
  <si>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</si>
  <si>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</si>
  <si>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</si>
  <si>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</si>
  <si>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</si>
  <si>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</si>
  <si>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</si>
  <si>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</si>
  <si>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</si>
  <si>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</si>
  <si>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</si>
  <si>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</si>
  <si>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</si>
  <si>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</si>
  <si>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</si>
  <si>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</si>
  <si>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</si>
  <si>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</si>
  <si>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</si>
  <si>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</si>
  <si>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</si>
  <si>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</si>
  <si>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</si>
  <si>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</si>
  <si>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</si>
  <si>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</si>
  <si>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</si>
  <si>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</si>
  <si>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</si>
  <si>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</si>
  <si>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</si>
  <si>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</si>
  <si>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</si>
  <si>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</si>
  <si>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</si>
  <si>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</si>
  <si>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</si>
  <si>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</si>
  <si>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</si>
  <si>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</si>
  <si>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</si>
  <si>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</si>
  <si>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</si>
  <si>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</si>
  <si>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</si>
  <si>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</si>
  <si>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</si>
  <si>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</si>
  <si>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</si>
  <si>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</si>
  <si>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</si>
  <si>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</si>
  <si>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</si>
  <si>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</si>
  <si>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</si>
  <si>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</si>
  <si>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</si>
  <si>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</si>
  <si>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</si>
  <si>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</si>
  <si>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</si>
  <si>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</si>
  <si>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</si>
  <si>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</si>
  <si>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</si>
  <si>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</si>
  <si>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</si>
  <si>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</si>
  <si>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</si>
  <si>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</si>
  <si>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</si>
  <si>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</si>
  <si>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</si>
  <si>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</si>
  <si>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</si>
  <si>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</si>
  <si>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</si>
  <si>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</si>
  <si>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</si>
  <si>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</si>
  <si>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</si>
  <si>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</si>
  <si>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</si>
  <si>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</si>
  <si>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</si>
  <si>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</si>
  <si>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</si>
  <si>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</si>
  <si>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</si>
  <si>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</si>
  <si>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</si>
  <si>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</si>
  <si>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</si>
  <si>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</si>
  <si>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</si>
  <si>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</si>
  <si>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</si>
  <si>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</si>
  <si>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</si>
  <si>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</si>
  <si>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</si>
  <si>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</si>
  <si>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</si>
  <si>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</si>
  <si>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</si>
  <si>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</si>
  <si>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</si>
  <si>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</si>
  <si>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</si>
  <si>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</si>
  <si>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</si>
  <si>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</si>
  <si>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</si>
  <si>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</si>
  <si>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</si>
  <si>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</si>
  <si>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</si>
  <si>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</si>
  <si>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</si>
  <si>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</si>
  <si>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</si>
  <si>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</si>
  <si>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</si>
  <si>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</si>
  <si>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</si>
  <si>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</si>
  <si>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</si>
  <si>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</si>
  <si>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</si>
  <si>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</si>
  <si>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</si>
  <si>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</si>
  <si>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</si>
  <si>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</si>
  <si>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</si>
  <si>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</si>
  <si>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</si>
  <si>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</si>
  <si>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</si>
  <si>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</si>
  <si>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</si>
  <si>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</si>
  <si>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</si>
  <si>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</si>
  <si>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</si>
  <si>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</si>
  <si>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</si>
  <si>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</si>
  <si>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</si>
  <si>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</si>
  <si>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</si>
  <si>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</si>
  <si>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</si>
  <si>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</si>
  <si>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</si>
  <si>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</si>
  <si>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</si>
  <si>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</si>
  <si>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</si>
  <si>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</si>
  <si>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</si>
  <si>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</si>
  <si>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</si>
  <si>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</si>
  <si>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</si>
  <si>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</si>
  <si>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</si>
  <si>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</si>
  <si>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</si>
  <si>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</si>
  <si>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</si>
  <si>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</si>
  <si>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</si>
  <si>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</si>
  <si>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</si>
  <si>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</si>
  <si>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</si>
  <si>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</si>
  <si>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</si>
  <si>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</si>
  <si>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</si>
  <si>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</si>
  <si>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</si>
  <si>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</si>
  <si>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</si>
  <si>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</si>
  <si>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</si>
  <si>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</si>
  <si>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</si>
  <si>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</si>
  <si>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</si>
  <si>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</si>
  <si>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</si>
  <si>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</si>
  <si>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</si>
  <si>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</si>
  <si>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</si>
  <si>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</si>
  <si>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</si>
  <si>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</si>
  <si>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</si>
  <si>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</si>
  <si>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</si>
  <si>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</si>
  <si>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</si>
  <si>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</si>
  <si>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</si>
  <si>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</si>
  <si>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</si>
  <si>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</si>
  <si>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</si>
  <si>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</si>
  <si>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</si>
  <si>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</si>
  <si>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</si>
  <si>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</si>
  <si>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</si>
  <si>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</si>
  <si>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</si>
  <si>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</si>
  <si>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</si>
  <si>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</si>
  <si>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</si>
  <si>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</si>
  <si>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</si>
  <si>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</si>
  <si>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</si>
  <si>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</si>
  <si>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</si>
  <si>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</si>
  <si>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</si>
  <si>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</si>
  <si>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</si>
  <si>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</si>
  <si>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</si>
  <si>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</si>
  <si>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</si>
  <si>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</si>
  <si>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</si>
  <si>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</si>
  <si>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</si>
  <si>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</si>
  <si>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</si>
  <si>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</si>
  <si>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</si>
  <si>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</si>
  <si>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</si>
  <si>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</si>
  <si>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</si>
  <si>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</si>
  <si>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</si>
  <si>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</si>
  <si>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</si>
  <si>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</si>
  <si>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</si>
  <si>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</si>
  <si>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</si>
  <si>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</si>
  <si>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</si>
  <si>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</si>
  <si>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</si>
  <si>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</si>
  <si>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</si>
  <si>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</si>
  <si>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</si>
  <si>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</si>
  <si>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</si>
  <si>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</si>
  <si>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</si>
  <si>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</si>
  <si>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</si>
  <si>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</si>
  <si>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</si>
  <si>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</si>
  <si>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</si>
  <si>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</si>
  <si>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</si>
  <si>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</si>
  <si>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</si>
  <si>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</si>
  <si>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</si>
  <si>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</si>
  <si>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</si>
  <si>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</si>
  <si>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</si>
  <si>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</si>
  <si>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</si>
  <si>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</si>
  <si>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</si>
  <si>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</si>
  <si>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</si>
  <si>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</si>
  <si>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</si>
  <si>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</si>
  <si>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</si>
  <si>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</si>
  <si>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</si>
  <si>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</si>
  <si>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</si>
  <si>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</si>
  <si>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</si>
  <si>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</si>
  <si>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</si>
  <si>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</si>
  <si>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</si>
  <si>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</si>
  <si>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</si>
  <si>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</si>
  <si>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</si>
  <si>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</si>
  <si>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</si>
  <si>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</si>
  <si>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</si>
  <si>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</si>
  <si>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</si>
  <si>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</si>
  <si>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</si>
  <si>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</si>
  <si>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</si>
  <si>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</si>
  <si>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</si>
  <si>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</si>
  <si>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</si>
  <si>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</si>
  <si>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</si>
  <si>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</si>
  <si>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</si>
  <si>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</si>
  <si>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</si>
  <si>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</si>
  <si>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</si>
  <si>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</si>
  <si>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</si>
  <si>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</si>
  <si>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</si>
  <si>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</si>
  <si>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</si>
  <si>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</si>
  <si>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</si>
  <si>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</si>
  <si>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</si>
  <si>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</si>
  <si>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</si>
  <si>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</si>
  <si>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</si>
  <si>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</si>
  <si>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</si>
  <si>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</si>
  <si>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</si>
  <si>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</si>
  <si>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</si>
  <si>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</si>
  <si>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</si>
  <si>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</si>
  <si>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</si>
  <si>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</si>
  <si>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</si>
  <si>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</si>
  <si>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</si>
  <si>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</si>
  <si>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</si>
  <si>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</si>
  <si>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</si>
  <si>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</si>
  <si>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</si>
  <si>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</si>
  <si>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</si>
  <si>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</si>
  <si>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</si>
  <si>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</si>
  <si>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</si>
  <si>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</si>
  <si>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</si>
  <si>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</si>
  <si>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</si>
  <si>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</si>
  <si>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</si>
  <si>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</si>
  <si>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</si>
  <si>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</si>
  <si>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</si>
  <si>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</si>
  <si>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</si>
  <si>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</si>
  <si>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</si>
  <si>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</si>
  <si>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</si>
  <si>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</si>
  <si>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</si>
  <si>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</si>
  <si>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</si>
  <si>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</si>
  <si>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</si>
  <si>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</si>
  <si>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</si>
  <si>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</si>
  <si>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</si>
  <si>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</si>
  <si>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</si>
  <si>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</si>
  <si>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</si>
  <si>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</si>
  <si>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</si>
  <si>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</si>
  <si>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</si>
  <si>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</si>
  <si>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</si>
  <si>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</si>
  <si>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</si>
  <si>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</si>
  <si>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</si>
  <si>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</si>
  <si>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</si>
  <si>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</si>
  <si>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</si>
  <si>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</si>
  <si>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</si>
  <si>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</si>
  <si>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</si>
  <si>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</si>
  <si>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</si>
  <si>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</si>
  <si>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</si>
  <si>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</si>
  <si>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</si>
  <si>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</si>
  <si>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</si>
  <si>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</si>
  <si>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</si>
  <si>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</si>
  <si>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</si>
  <si>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</si>
  <si>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</si>
  <si>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</si>
  <si>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</si>
  <si>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</si>
  <si>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</si>
  <si>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</si>
  <si>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</si>
  <si>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</si>
  <si>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</si>
  <si>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</si>
  <si>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</si>
  <si>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</si>
  <si>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</si>
  <si>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</si>
  <si>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</si>
  <si>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</si>
  <si>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</si>
  <si>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</si>
  <si>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</si>
  <si>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</si>
  <si>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</si>
  <si>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</si>
  <si>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</si>
  <si>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</si>
  <si>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</si>
  <si>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</si>
  <si>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</si>
  <si>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</si>
  <si>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</si>
  <si>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</si>
  <si>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</si>
  <si>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</si>
  <si>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</si>
  <si>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</si>
  <si>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</si>
  <si>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</si>
  <si>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</si>
  <si>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</si>
  <si>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</si>
  <si>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</si>
  <si>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</si>
  <si>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</si>
  <si>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</si>
  <si>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</si>
  <si>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</si>
  <si>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</si>
  <si>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</si>
  <si>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</si>
  <si>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</si>
  <si>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</si>
  <si>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</si>
  <si>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</si>
  <si>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</si>
  <si>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</si>
  <si>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</si>
  <si>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</si>
  <si>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</si>
  <si>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</si>
  <si>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</si>
  <si>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</si>
  <si>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</si>
  <si>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</si>
  <si>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</si>
  <si>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</si>
  <si>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</si>
  <si>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</si>
  <si>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</si>
  <si>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</si>
  <si>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</si>
  <si>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</si>
  <si>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</si>
  <si>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</si>
  <si>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</si>
  <si>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</si>
  <si>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</si>
  <si>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</si>
  <si>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</si>
  <si>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</si>
  <si>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</si>
  <si>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</si>
  <si>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</si>
  <si>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</si>
  <si>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</si>
  <si>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</si>
  <si>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</si>
  <si>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</si>
  <si>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</si>
  <si>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</si>
  <si>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</si>
  <si>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</si>
  <si>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</si>
  <si>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</si>
  <si>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</si>
  <si>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</si>
  <si>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</si>
  <si>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</si>
  <si>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</si>
  <si>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</si>
  <si>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</si>
  <si>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</si>
  <si>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</si>
  <si>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</si>
  <si>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</si>
  <si>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</si>
  <si>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</si>
  <si>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</si>
  <si>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</si>
  <si>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</si>
  <si>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</si>
  <si>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</si>
  <si>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</si>
  <si>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</si>
  <si>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</si>
  <si>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</si>
  <si>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</si>
  <si>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</si>
  <si>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</si>
  <si>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</si>
  <si>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</si>
  <si>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</si>
  <si>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</si>
  <si>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</si>
  <si>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</si>
  <si>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</si>
  <si>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</si>
  <si>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</si>
  <si>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</si>
  <si>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</si>
  <si>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</si>
  <si>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</si>
  <si>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</si>
  <si>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</si>
  <si>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</si>
  <si>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</si>
  <si>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</si>
  <si>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</si>
  <si>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</si>
  <si>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</si>
  <si>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</si>
  <si>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</si>
  <si>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</si>
  <si>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</si>
  <si>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</si>
  <si>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</si>
  <si>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</si>
  <si>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</si>
  <si>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</si>
  <si>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</si>
  <si>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</si>
  <si>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</si>
  <si>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</si>
  <si>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</si>
  <si>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</si>
  <si>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</si>
  <si>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</si>
  <si>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</si>
  <si>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</si>
  <si>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</si>
  <si>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</si>
  <si>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</si>
  <si>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</si>
  <si>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</si>
  <si>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</si>
  <si>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</si>
  <si>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</si>
  <si>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</si>
  <si>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</si>
  <si>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</si>
  <si>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</si>
  <si>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</si>
  <si>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</si>
  <si>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</si>
  <si>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</si>
  <si>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</si>
  <si>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</si>
  <si>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</si>
  <si>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</si>
  <si>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</si>
  <si>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</si>
  <si>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</si>
  <si>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</si>
  <si>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</si>
  <si>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</si>
  <si>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</si>
  <si>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</si>
  <si>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</si>
  <si>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</si>
  <si>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</si>
  <si>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</si>
  <si>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</si>
  <si>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</si>
  <si>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</si>
  <si>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</si>
  <si>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</si>
  <si>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</si>
  <si>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</si>
  <si>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</si>
  <si>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</si>
  <si>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</si>
  <si>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</si>
  <si>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</si>
  <si>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</si>
  <si>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</si>
  <si>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</si>
  <si>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</si>
  <si>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</si>
  <si>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</si>
  <si>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</si>
  <si>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</si>
  <si>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</si>
  <si>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</si>
  <si>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</si>
  <si>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</si>
  <si>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</si>
  <si>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</si>
  <si>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</si>
  <si>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</si>
  <si>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</si>
  <si>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</si>
  <si>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</si>
  <si>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</si>
  <si>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</si>
  <si>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</si>
  <si>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</si>
  <si>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</si>
  <si>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</si>
  <si>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</si>
  <si>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</si>
  <si>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</si>
  <si>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</si>
  <si>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</si>
  <si>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</si>
  <si>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</si>
  <si>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</si>
  <si>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</si>
  <si>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</si>
  <si>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</si>
  <si>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</si>
  <si>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</si>
  <si>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</si>
  <si>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</si>
  <si>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</si>
  <si>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</si>
  <si>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</si>
  <si>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</si>
  <si>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</si>
  <si>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</si>
  <si>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</si>
  <si>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</si>
  <si>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</si>
  <si>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</si>
  <si>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</si>
  <si>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</si>
  <si>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</si>
  <si>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</si>
  <si>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</si>
  <si>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</si>
  <si>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</si>
  <si>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</si>
  <si>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</si>
  <si>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</si>
  <si>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</si>
  <si>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</si>
  <si>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</si>
  <si>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</si>
  <si>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</si>
  <si>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</si>
  <si>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</si>
  <si>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</si>
  <si>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</si>
  <si>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</si>
  <si>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</si>
  <si>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</si>
  <si>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</si>
  <si>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</si>
  <si>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</si>
  <si>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</si>
  <si>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</si>
  <si>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</si>
  <si>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</si>
  <si>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</si>
  <si>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</si>
  <si>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</si>
  <si>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</si>
  <si>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</si>
  <si>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</si>
  <si>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</si>
  <si>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</si>
  <si>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</si>
  <si>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</si>
  <si>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</si>
  <si>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</si>
  <si>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</si>
  <si>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</si>
  <si>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</si>
  <si>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</si>
  <si>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</si>
  <si>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</si>
  <si>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</si>
  <si>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</si>
  <si>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</si>
  <si>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</si>
  <si>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</si>
  <si>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</si>
  <si>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</si>
  <si>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</si>
  <si>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</si>
  <si>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</si>
  <si>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</si>
  <si>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</si>
  <si>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</si>
  <si>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</si>
  <si>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</si>
  <si>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</si>
  <si>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</si>
  <si>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</si>
  <si>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</si>
  <si>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</si>
  <si>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</si>
  <si>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</si>
  <si>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</si>
  <si>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</si>
  <si>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</si>
  <si>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</si>
  <si>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</si>
  <si>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</si>
  <si>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</si>
  <si>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</si>
  <si>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</si>
  <si>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</si>
  <si>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</si>
  <si>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</si>
  <si>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</si>
  <si>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</si>
  <si>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</si>
  <si>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</si>
  <si>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</si>
  <si>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</si>
  <si>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</si>
  <si>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</si>
  <si>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</si>
  <si>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</si>
  <si>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</si>
  <si>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</si>
  <si>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</si>
  <si>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</si>
  <si>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</si>
  <si>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</si>
  <si>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</si>
  <si>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</si>
  <si>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</si>
  <si>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</si>
  <si>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</si>
  <si>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</si>
  <si>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</si>
  <si>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</si>
  <si>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</si>
  <si>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</si>
  <si>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</si>
  <si>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</si>
  <si>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</si>
  <si>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</si>
  <si>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</si>
  <si>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</si>
  <si>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</si>
  <si>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</si>
  <si>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</si>
  <si>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</si>
  <si>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</si>
  <si>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</si>
  <si>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</si>
  <si>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</si>
  <si>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</si>
  <si>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</si>
  <si>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</si>
  <si>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</si>
  <si>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</si>
  <si>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</si>
  <si>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</si>
  <si>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</si>
  <si>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</si>
  <si>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</si>
  <si>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</si>
  <si>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</si>
  <si>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</si>
  <si>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</si>
  <si>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</si>
  <si>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</si>
  <si>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</si>
  <si>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</si>
  <si>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</si>
  <si>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</si>
  <si>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</si>
  <si>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</si>
  <si>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</si>
  <si>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</si>
  <si>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</si>
  <si>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</si>
  <si>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</si>
  <si>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</si>
  <si>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</si>
  <si>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</si>
  <si>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</si>
  <si>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</si>
  <si>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</si>
  <si>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</si>
  <si>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</si>
  <si>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</si>
  <si>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</si>
  <si>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</si>
  <si>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</si>
  <si>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</si>
  <si>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</si>
  <si>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</si>
  <si>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</si>
  <si>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</si>
  <si>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</si>
  <si>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</si>
  <si>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</si>
  <si>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</si>
  <si>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</si>
  <si>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</si>
  <si>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</si>
  <si>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</si>
  <si>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</si>
  <si>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</si>
  <si>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</si>
  <si>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</si>
  <si>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</si>
  <si>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</si>
  <si>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</si>
  <si>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</si>
  <si>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</si>
  <si>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</si>
  <si>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</si>
  <si>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</si>
  <si>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</si>
  <si>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</si>
  <si>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</si>
  <si>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</si>
  <si>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</si>
  <si>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</si>
  <si>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</si>
  <si>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</si>
  <si>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</si>
  <si>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</si>
  <si>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</si>
  <si>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</si>
  <si>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</si>
  <si>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</si>
  <si>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</si>
  <si>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</si>
  <si>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</si>
  <si>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</si>
  <si>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</si>
  <si>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</si>
  <si>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</si>
  <si>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</si>
  <si>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</si>
  <si>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</si>
  <si>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</si>
  <si>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</si>
  <si>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</si>
  <si>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</si>
  <si>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</si>
  <si>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</si>
  <si>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</si>
  <si>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</si>
  <si>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</si>
  <si>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</si>
  <si>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</si>
  <si>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</si>
  <si>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</si>
  <si>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</si>
  <si>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</si>
  <si>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</si>
  <si>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</si>
  <si>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</si>
  <si>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</si>
  <si>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</si>
  <si>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</si>
  <si>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</si>
  <si>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</si>
  <si>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</si>
  <si>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</si>
  <si>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</si>
  <si>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</si>
  <si>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</si>
  <si>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</si>
  <si>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</si>
  <si>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</si>
  <si>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</si>
  <si>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</si>
  <si>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</si>
  <si>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</si>
  <si>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</si>
  <si>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</si>
  <si>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</si>
  <si>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</si>
  <si>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</si>
  <si>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</si>
  <si>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</si>
  <si>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</si>
  <si>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</si>
  <si>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</si>
  <si>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</si>
  <si>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</si>
  <si>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</si>
  <si>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</si>
  <si>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</si>
  <si>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</si>
  <si>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</si>
  <si>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</si>
  <si>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</si>
  <si>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</si>
  <si>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</si>
  <si>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</si>
  <si>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</si>
  <si>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</si>
  <si>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</si>
  <si>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</si>
  <si>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</si>
  <si>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</si>
  <si>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</si>
  <si>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</si>
  <si>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</si>
  <si>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</si>
  <si>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</si>
  <si>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</si>
  <si>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</si>
  <si>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</si>
  <si>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</si>
  <si>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</si>
  <si>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</si>
  <si>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</si>
  <si>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</si>
  <si>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</si>
  <si>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</si>
  <si>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</si>
  <si>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</si>
  <si>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</si>
  <si>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</si>
  <si>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</si>
  <si>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</si>
  <si>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</si>
  <si>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</si>
  <si>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</si>
  <si>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</si>
  <si>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</si>
  <si>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</si>
  <si>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</si>
  <si>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</si>
  <si>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</si>
  <si>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</si>
  <si>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</si>
  <si>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</si>
  <si>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</si>
  <si>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</si>
  <si>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</si>
  <si>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</si>
  <si>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</si>
  <si>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</si>
  <si>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</si>
  <si>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</si>
  <si>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</si>
  <si>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</si>
  <si>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</si>
  <si>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</si>
  <si>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</si>
  <si>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</si>
  <si>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</si>
  <si>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</si>
  <si>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</si>
  <si>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</si>
  <si>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</si>
  <si>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</si>
  <si>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</si>
  <si>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</si>
  <si>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</si>
  <si>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</si>
  <si>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</si>
  <si>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</si>
  <si>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</si>
  <si>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</si>
  <si>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</si>
  <si>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</si>
  <si>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</si>
  <si>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</si>
  <si>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</si>
  <si>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</si>
  <si>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</si>
  <si>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</si>
  <si>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</si>
  <si>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</si>
  <si>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</si>
  <si>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</si>
  <si>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</si>
  <si>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</si>
  <si>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</si>
  <si>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</si>
  <si>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</si>
  <si>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</si>
  <si>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</si>
  <si>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</si>
  <si>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</si>
  <si>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</si>
  <si>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</si>
  <si>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</si>
  <si>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</si>
  <si>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</si>
  <si>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</si>
  <si>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</si>
  <si>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</si>
  <si>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</si>
  <si>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</si>
  <si>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</si>
  <si>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</si>
  <si>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</si>
  <si>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</si>
  <si>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</si>
  <si>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</si>
  <si>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</si>
  <si>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</si>
  <si>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</si>
  <si>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</si>
  <si>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</si>
  <si>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</si>
  <si>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</si>
  <si>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</si>
  <si>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</si>
  <si>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</si>
  <si>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</si>
  <si>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</si>
  <si>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</si>
  <si>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</si>
  <si>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</si>
  <si>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</si>
  <si>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</si>
  <si>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</si>
  <si>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</si>
  <si>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</si>
  <si>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</si>
  <si>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</si>
  <si>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</si>
  <si>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</si>
  <si>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</si>
  <si>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</si>
  <si>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</si>
  <si>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</si>
  <si>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</si>
  <si>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</si>
  <si>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</si>
  <si>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</si>
  <si>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</si>
  <si>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</si>
  <si>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</si>
  <si>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</si>
  <si>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</si>
  <si>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</si>
  <si>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</si>
  <si>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</si>
  <si>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</si>
  <si>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</si>
  <si>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</si>
  <si>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</si>
  <si>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</si>
  <si>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</si>
  <si>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</si>
  <si>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</si>
  <si>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</si>
  <si>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</si>
  <si>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</si>
  <si>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</si>
  <si>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</si>
  <si>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</si>
  <si>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</si>
  <si>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</si>
  <si>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</si>
  <si>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</si>
  <si>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</si>
  <si>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</si>
  <si>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</si>
  <si>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</si>
  <si>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</si>
  <si>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</si>
  <si>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</si>
  <si>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</si>
  <si>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</si>
  <si>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</si>
  <si>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</si>
  <si>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</si>
  <si>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</si>
  <si>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</si>
  <si>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</si>
  <si>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</si>
  <si>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</si>
  <si>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</si>
  <si>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</si>
  <si>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</si>
  <si>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</si>
  <si>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</si>
  <si>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</si>
  <si>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</si>
  <si>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</si>
  <si>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</si>
  <si>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</si>
  <si>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</si>
  <si>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</si>
  <si>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</si>
  <si>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</si>
  <si>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</si>
  <si>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</si>
  <si>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</si>
  <si>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</si>
  <si>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</si>
  <si>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</si>
  <si>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</si>
  <si>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</si>
  <si>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</si>
  <si>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</si>
  <si>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</si>
  <si>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</si>
  <si>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</si>
  <si>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</si>
  <si>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</si>
  <si>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</si>
  <si>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</si>
  <si>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</si>
  <si>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</si>
  <si>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</si>
  <si>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</si>
  <si>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</si>
  <si>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</si>
  <si>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</si>
  <si>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</si>
  <si>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</si>
  <si>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</si>
  <si>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</si>
  <si>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</si>
  <si>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</si>
  <si>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</si>
  <si>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</si>
  <si>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</si>
  <si>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</si>
  <si>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</si>
  <si>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</si>
  <si>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</si>
  <si>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</si>
  <si>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</si>
  <si>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</si>
  <si>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</si>
  <si>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</si>
  <si>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</si>
  <si>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</si>
  <si>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</si>
  <si>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</si>
  <si>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</si>
  <si>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</si>
  <si>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</si>
  <si>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</si>
  <si>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</si>
  <si>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</si>
  <si>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</si>
  <si>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</si>
  <si>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</si>
  <si>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</si>
  <si>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</si>
  <si>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</si>
  <si>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</si>
  <si>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</si>
  <si>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</si>
  <si>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</si>
  <si>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</si>
  <si>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</si>
  <si>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</si>
  <si>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</si>
  <si>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</si>
  <si>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</si>
  <si>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</si>
  <si>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</si>
  <si>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</si>
  <si>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</si>
  <si>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</si>
  <si>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</si>
  <si>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</si>
  <si>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</si>
  <si>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</si>
  <si>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</si>
  <si>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</si>
  <si>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</si>
  <si>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</si>
  <si>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</si>
  <si>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</si>
  <si>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</si>
  <si>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</si>
  <si>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</si>
  <si>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</si>
  <si>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</si>
  <si>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</si>
  <si>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</si>
  <si>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</si>
  <si>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</si>
  <si>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</si>
  <si>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</si>
  <si>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</si>
  <si>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</si>
  <si>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</si>
  <si>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</si>
  <si>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</si>
  <si>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</si>
  <si>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</si>
  <si>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</si>
  <si>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</si>
  <si>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</si>
  <si>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</si>
  <si>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</si>
  <si>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</si>
  <si>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</si>
  <si>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</si>
  <si>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</si>
  <si>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</si>
  <si>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</si>
  <si>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</si>
  <si>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</si>
  <si>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</si>
  <si>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</si>
  <si>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</si>
  <si>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</si>
  <si>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</si>
  <si>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</si>
  <si>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</si>
  <si>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</si>
  <si>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</si>
  <si>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</si>
  <si>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</si>
  <si>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</si>
  <si>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</si>
  <si>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</si>
  <si>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</si>
  <si>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</si>
  <si>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</si>
  <si>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</si>
  <si>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</si>
  <si>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</si>
  <si>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</si>
  <si>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</si>
  <si>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</si>
  <si>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</si>
  <si>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</si>
  <si>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</si>
  <si>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</si>
  <si>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</si>
  <si>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</si>
  <si>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</si>
  <si>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</si>
  <si>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</si>
  <si>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</si>
  <si>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</si>
  <si>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</si>
  <si>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</si>
  <si>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</si>
  <si>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</si>
  <si>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</si>
  <si>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</si>
  <si>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</si>
  <si>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</si>
  <si>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</si>
  <si>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</si>
  <si>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</si>
  <si>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</si>
  <si>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</si>
  <si>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</si>
  <si>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</si>
  <si>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</si>
  <si>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</si>
  <si>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</si>
  <si>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</si>
  <si>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</si>
  <si>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</si>
  <si>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</si>
  <si>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</si>
  <si>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</si>
  <si>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</si>
  <si>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</si>
  <si>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</si>
  <si>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</si>
  <si>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</si>
  <si>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</si>
  <si>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</si>
  <si>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</si>
  <si>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</si>
  <si>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</si>
  <si>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</si>
  <si>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</si>
  <si>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</si>
  <si>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</si>
  <si>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</si>
  <si>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</si>
  <si>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</si>
  <si>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</si>
  <si>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</si>
  <si>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</si>
  <si>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</si>
  <si>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</si>
  <si>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</si>
  <si>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</si>
  <si>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</si>
  <si>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</si>
  <si>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</si>
  <si>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</si>
  <si>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</si>
  <si>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</si>
  <si>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</si>
  <si>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</si>
  <si>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</si>
  <si>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</si>
  <si>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</si>
  <si>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</si>
  <si>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</si>
  <si>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</si>
  <si>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</si>
  <si>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</si>
  <si>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</si>
  <si>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</si>
  <si>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</si>
  <si>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</si>
  <si>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</si>
  <si>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</si>
  <si>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</si>
  <si>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</si>
  <si>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</si>
  <si>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</si>
  <si>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</si>
  <si>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</si>
  <si>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</si>
  <si>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</si>
  <si>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</si>
  <si>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</si>
  <si>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</si>
  <si>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</si>
  <si>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</si>
  <si>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</si>
  <si>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</si>
  <si>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</si>
  <si>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</si>
  <si>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</si>
  <si>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</si>
  <si>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</si>
  <si>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</si>
  <si>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</si>
  <si>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</si>
  <si>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</si>
  <si>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</si>
  <si>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</si>
  <si>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</si>
  <si>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</si>
  <si>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</si>
  <si>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</si>
  <si>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</si>
  <si>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</si>
  <si>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</si>
  <si>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</si>
  <si>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</si>
  <si>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</si>
  <si>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</si>
  <si>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</si>
  <si>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</si>
  <si>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</si>
  <si>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</si>
  <si>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</si>
  <si>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</si>
  <si>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</si>
  <si>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</si>
  <si>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</si>
  <si>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</si>
  <si>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</si>
  <si>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</si>
  <si>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</si>
  <si>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</si>
  <si>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</si>
  <si>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</si>
  <si>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</si>
  <si>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</si>
  <si>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</si>
  <si>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</si>
  <si>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</si>
  <si>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</si>
  <si>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</si>
  <si>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</si>
  <si>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</si>
  <si>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</si>
  <si>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</si>
  <si>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</si>
  <si>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</si>
  <si>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</si>
  <si>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</si>
  <si>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</si>
  <si>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</si>
  <si>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</si>
  <si>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</si>
  <si>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</si>
  <si>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</si>
  <si>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</si>
  <si>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</si>
  <si>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</si>
  <si>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</si>
  <si>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</si>
  <si>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</si>
  <si>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</si>
  <si>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</si>
  <si>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</si>
  <si>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</si>
  <si>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</si>
  <si>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</si>
  <si>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</si>
  <si>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</si>
  <si>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</si>
  <si>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</si>
  <si>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</si>
  <si>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</si>
  <si>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</si>
  <si>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</si>
  <si>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</si>
  <si>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</si>
  <si>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</si>
  <si>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</si>
  <si>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</si>
  <si>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</si>
  <si>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</si>
  <si>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</si>
  <si>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</si>
  <si>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</si>
  <si>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</si>
  <si>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</si>
  <si>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</si>
  <si>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</si>
  <si>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</si>
  <si>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</si>
  <si>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</si>
  <si>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</si>
  <si>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</si>
  <si>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</si>
  <si>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</si>
  <si>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</si>
  <si>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</si>
  <si>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</si>
  <si>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</si>
  <si>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</si>
  <si>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</si>
  <si>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</si>
  <si>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</si>
  <si>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</si>
  <si>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</si>
  <si>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</si>
  <si>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</si>
  <si>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</si>
  <si>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</si>
  <si>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</si>
  <si>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</si>
  <si>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</si>
  <si>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</si>
  <si>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</si>
  <si>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</si>
  <si>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</si>
  <si>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</si>
  <si>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</si>
  <si>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</si>
  <si>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</si>
  <si>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</si>
  <si>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</si>
  <si>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</si>
  <si>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</si>
  <si>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</si>
  <si>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</si>
  <si>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</si>
  <si>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</si>
  <si>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</si>
  <si>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</si>
  <si>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</si>
  <si>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</si>
  <si>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</si>
  <si>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</si>
  <si>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</si>
  <si>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</si>
  <si>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</si>
  <si>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</si>
  <si>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</si>
  <si>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</si>
  <si>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</si>
  <si>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</si>
  <si>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</si>
  <si>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</si>
  <si>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</si>
  <si>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</si>
  <si>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</si>
  <si>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</si>
  <si>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</si>
  <si>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</si>
  <si>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</si>
  <si>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</si>
  <si>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</si>
  <si>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</si>
  <si>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</si>
  <si>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</si>
  <si>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</si>
  <si>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</si>
  <si>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</si>
  <si>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</si>
  <si>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</si>
  <si>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</si>
  <si>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</si>
  <si>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</si>
  <si>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</si>
  <si>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</si>
  <si>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</si>
  <si>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</si>
  <si>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</si>
  <si>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</si>
  <si>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</si>
  <si>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</si>
  <si>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</si>
  <si>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</si>
  <si>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</si>
  <si>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</si>
  <si>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</si>
  <si>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</si>
  <si>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</si>
  <si>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</si>
  <si>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</si>
  <si>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</si>
  <si>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</si>
  <si>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</si>
  <si>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</si>
  <si>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</si>
  <si>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</si>
  <si>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</si>
  <si>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</si>
  <si>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</si>
  <si>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</si>
  <si>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</si>
  <si>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</si>
  <si>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</si>
  <si>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</si>
  <si>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</si>
  <si>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</si>
  <si>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</si>
  <si>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</si>
  <si>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</si>
  <si>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</si>
  <si>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</si>
  <si>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</si>
  <si>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</si>
  <si>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</si>
  <si>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</si>
  <si>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</si>
  <si>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</si>
  <si>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</si>
  <si>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</si>
  <si>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</si>
  <si>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</si>
  <si>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</si>
  <si>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</si>
  <si>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</si>
  <si>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</si>
  <si>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</si>
  <si>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</si>
  <si>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</si>
  <si>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</si>
  <si>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</si>
  <si>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</si>
  <si>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</si>
  <si>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</si>
  <si>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</si>
  <si>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</si>
  <si>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</si>
  <si>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</si>
  <si>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</si>
  <si>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</si>
  <si>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</si>
  <si>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</si>
  <si>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</si>
  <si>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</si>
  <si>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</si>
  <si>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</si>
  <si>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</si>
  <si>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</si>
  <si>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</si>
  <si>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</si>
  <si>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</si>
  <si>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</si>
  <si>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</si>
  <si>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</si>
  <si>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</si>
  <si>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</si>
  <si>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</si>
  <si>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</si>
  <si>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</si>
  <si>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</si>
  <si>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</si>
  <si>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</si>
  <si>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</si>
  <si>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</si>
  <si>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</si>
  <si>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</si>
  <si>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</si>
  <si>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</si>
  <si>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</si>
  <si>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</si>
  <si>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</si>
  <si>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</si>
  <si>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</si>
  <si>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</si>
  <si>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</si>
  <si>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</si>
  <si>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</si>
  <si>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</si>
  <si>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</si>
  <si>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</si>
  <si>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</si>
  <si>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</si>
  <si>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</si>
  <si>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</si>
  <si>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</si>
  <si>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</si>
  <si>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</si>
  <si>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</si>
  <si>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</si>
  <si>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</si>
  <si>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</si>
  <si>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</si>
  <si>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</si>
  <si>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</si>
  <si>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</si>
  <si>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</si>
  <si>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</si>
  <si>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</si>
  <si>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</si>
  <si>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</si>
  <si>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</si>
  <si>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</si>
  <si>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</si>
  <si>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</si>
  <si>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</si>
  <si>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</si>
  <si>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</si>
  <si>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</si>
  <si>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</si>
  <si>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</si>
  <si>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</si>
  <si>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</si>
  <si>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</si>
  <si>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</si>
  <si>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</si>
  <si>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</si>
  <si>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</si>
  <si>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</si>
  <si>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</si>
  <si>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</si>
  <si>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</si>
  <si>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</si>
  <si>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</si>
  <si>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</si>
  <si>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</si>
  <si>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</si>
  <si>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</si>
  <si>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</si>
  <si>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</si>
  <si>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</si>
  <si>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</si>
  <si>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</si>
  <si>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</si>
  <si>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</si>
  <si>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</si>
  <si>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</si>
  <si>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</si>
  <si>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</si>
  <si>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</si>
  <si>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</si>
  <si>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</si>
  <si>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</si>
  <si>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</si>
  <si>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</si>
  <si>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</si>
  <si>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</si>
  <si>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</si>
  <si>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</si>
  <si>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</si>
  <si>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</si>
  <si>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</si>
  <si>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</si>
  <si>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</si>
  <si>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</si>
  <si>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</si>
  <si>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</si>
  <si>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</si>
  <si>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</si>
  <si>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</si>
  <si>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</si>
  <si>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</si>
  <si>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</si>
  <si>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</si>
  <si>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</si>
  <si>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</si>
  <si>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</si>
  <si>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</si>
  <si>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</si>
  <si>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</si>
  <si>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</si>
  <si>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</si>
  <si>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</si>
  <si>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</si>
  <si>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</si>
  <si>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</si>
  <si>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</si>
  <si>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</si>
  <si>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</si>
  <si>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</si>
  <si>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</si>
  <si>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</si>
  <si>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</si>
  <si>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</si>
  <si>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</si>
  <si>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</si>
  <si>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</si>
  <si>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</si>
  <si>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</si>
  <si>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</si>
  <si>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</si>
  <si>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</si>
  <si>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</si>
  <si>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</si>
  <si>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</si>
  <si>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</si>
  <si>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</si>
  <si>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</si>
  <si>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</si>
  <si>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</si>
  <si>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</si>
  <si>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</si>
  <si>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</si>
  <si>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</si>
  <si>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</si>
  <si>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</si>
  <si>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</si>
  <si>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</si>
  <si>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</si>
  <si>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</si>
  <si>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</si>
  <si>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</si>
  <si>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</si>
  <si>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</si>
  <si>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</si>
  <si>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</si>
  <si>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</si>
  <si>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</si>
  <si>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</si>
  <si>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</si>
  <si>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</si>
  <si>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</si>
  <si>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</si>
  <si>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</si>
  <si>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</si>
  <si>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</si>
  <si>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</si>
  <si>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</si>
  <si>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</si>
  <si>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</si>
  <si>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</si>
  <si>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</si>
  <si>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</si>
  <si>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</si>
  <si>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</si>
  <si>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</si>
  <si>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</si>
  <si>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</si>
  <si>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</si>
  <si>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</si>
  <si>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</si>
  <si>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</si>
  <si>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</si>
  <si>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</si>
  <si>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</si>
  <si>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</si>
  <si>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</si>
  <si>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</si>
  <si>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</si>
  <si>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</si>
  <si>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</si>
  <si>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</si>
  <si>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</si>
  <si>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</si>
  <si>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</si>
  <si>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</si>
  <si>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</si>
  <si>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</si>
  <si>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</si>
  <si>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</si>
  <si>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</si>
  <si>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</si>
  <si>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</si>
  <si>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</si>
  <si>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</si>
  <si>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</si>
  <si>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</si>
  <si>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</si>
  <si>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</si>
  <si>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</si>
  <si>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</si>
  <si>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</si>
  <si>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</si>
  <si>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</si>
  <si>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</si>
  <si>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</si>
  <si>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</si>
  <si>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</si>
  <si>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</si>
  <si>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</si>
  <si>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</si>
  <si>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</si>
  <si>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</si>
  <si>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</si>
  <si>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</si>
  <si>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</si>
  <si>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</si>
  <si>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</si>
  <si>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</si>
  <si>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</si>
  <si>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</si>
  <si>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</si>
  <si>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</si>
  <si>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</si>
  <si>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</si>
  <si>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</si>
  <si>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</si>
  <si>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</si>
  <si>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</si>
  <si>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</si>
  <si>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</si>
  <si>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</si>
  <si>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</si>
  <si>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</si>
  <si>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</si>
  <si>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</si>
  <si>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</si>
  <si>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</si>
  <si>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</si>
  <si>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</si>
  <si>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</si>
  <si>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</si>
  <si>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</si>
  <si>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</si>
  <si>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</si>
  <si>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</si>
  <si>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</si>
  <si>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</si>
  <si>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</si>
  <si>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</si>
  <si>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</si>
  <si>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</si>
  <si>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</si>
  <si>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</si>
  <si>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</si>
  <si>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</si>
  <si>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</si>
  <si>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</si>
  <si>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</si>
  <si>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</si>
  <si>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</si>
  <si>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</si>
  <si>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</si>
  <si>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</si>
  <si>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</si>
  <si>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</si>
  <si>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</si>
  <si>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</si>
  <si>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</si>
  <si>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</si>
  <si>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</si>
  <si>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</si>
  <si>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</si>
  <si>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</si>
  <si>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</si>
  <si>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</si>
  <si>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</si>
  <si>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</si>
  <si>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</si>
  <si>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</si>
  <si>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</si>
  <si>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</si>
  <si>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</si>
  <si>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</si>
  <si>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</si>
  <si>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</si>
  <si>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</si>
  <si>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</si>
  <si>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</si>
  <si>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</si>
  <si>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</si>
  <si>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</si>
  <si>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</si>
  <si>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</si>
  <si>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</si>
  <si>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</si>
  <si>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</si>
  <si>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</si>
  <si>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</si>
  <si>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</si>
  <si>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</si>
  <si>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</si>
  <si>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</si>
  <si>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</si>
  <si>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</si>
  <si>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</si>
  <si>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</si>
  <si>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</si>
  <si>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</si>
  <si>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</si>
  <si>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</si>
  <si>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</si>
  <si>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</si>
  <si>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</si>
  <si>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</si>
  <si>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</si>
  <si>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</si>
  <si>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</si>
  <si>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</si>
  <si>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</si>
  <si>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</si>
  <si>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</si>
  <si>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</si>
  <si>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</si>
  <si>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</si>
  <si>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</si>
  <si>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</si>
  <si>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</si>
  <si>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</si>
  <si>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</si>
  <si>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</si>
  <si>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</si>
  <si>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</si>
  <si>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</si>
  <si>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</si>
  <si>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</si>
  <si>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</si>
  <si>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</si>
  <si>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</si>
  <si>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</si>
  <si>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</si>
  <si>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</si>
  <si>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</si>
  <si>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</si>
  <si>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</si>
  <si>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</si>
  <si>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</si>
  <si>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</si>
  <si>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</si>
  <si>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</si>
  <si>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</si>
  <si>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</si>
  <si>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</si>
  <si>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</si>
  <si>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</si>
  <si>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</si>
  <si>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</si>
  <si>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</si>
  <si>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</si>
  <si>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</si>
  <si>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</si>
  <si>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</si>
  <si>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</si>
  <si>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</si>
  <si>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</si>
  <si>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</si>
  <si>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</si>
  <si>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</si>
  <si>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</si>
  <si>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</si>
  <si>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</si>
  <si>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</si>
  <si>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</si>
  <si>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</si>
  <si>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</si>
  <si>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</si>
  <si>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</si>
  <si>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</si>
  <si>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</si>
  <si>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</si>
  <si>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</si>
  <si>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</si>
  <si>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</si>
  <si>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</si>
  <si>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</si>
  <si>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</si>
  <si>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</si>
  <si>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</si>
  <si>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</si>
  <si>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</si>
  <si>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</si>
  <si>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</si>
  <si>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</si>
  <si>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</si>
  <si>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</si>
  <si>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</si>
  <si>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</si>
  <si>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</si>
  <si>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</si>
  <si>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</si>
  <si>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</si>
  <si>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</si>
  <si>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</si>
  <si>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</si>
  <si>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</si>
  <si>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</si>
  <si>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</si>
  <si>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</si>
  <si>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</si>
  <si>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</si>
  <si>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</si>
  <si>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</si>
  <si>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</si>
  <si>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</si>
  <si>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</si>
  <si>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</si>
  <si>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</si>
  <si>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</si>
  <si>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</si>
  <si>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</si>
  <si>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</si>
  <si>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</si>
  <si>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</si>
  <si>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</si>
  <si>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</si>
  <si>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</si>
  <si>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</si>
  <si>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</si>
  <si>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</si>
  <si>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</si>
  <si>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</si>
  <si>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</si>
  <si>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</si>
  <si>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</si>
  <si>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</si>
  <si>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</si>
  <si>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</si>
  <si>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</si>
  <si>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</si>
  <si>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</si>
  <si>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</si>
  <si>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</si>
  <si>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</si>
  <si>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</si>
  <si>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</si>
  <si>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</si>
  <si>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</si>
  <si>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</si>
  <si>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</si>
  <si>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</si>
  <si>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</si>
  <si>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</si>
  <si>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</si>
  <si>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</si>
  <si>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</si>
  <si>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</si>
  <si>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</si>
  <si>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</si>
  <si>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</si>
  <si>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</si>
  <si>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</si>
  <si>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</si>
  <si>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</si>
  <si>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</si>
  <si>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</si>
  <si>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</si>
  <si>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</si>
  <si>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</si>
  <si>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</si>
  <si>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</si>
  <si>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</si>
  <si>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</si>
  <si>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</si>
  <si>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</si>
  <si>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</si>
  <si>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</si>
  <si>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</si>
  <si>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</si>
  <si>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</si>
  <si>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</si>
  <si>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</si>
  <si>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</si>
  <si>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</si>
  <si>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</si>
  <si>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</si>
  <si>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</si>
  <si>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</si>
  <si>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</si>
  <si>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</si>
  <si>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</si>
  <si>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</si>
  <si>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</si>
  <si>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</si>
  <si>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</si>
  <si>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</si>
  <si>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</si>
  <si>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</si>
  <si>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</si>
  <si>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</si>
  <si>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</si>
  <si>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</si>
  <si>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</si>
  <si>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</si>
  <si>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</si>
  <si>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</si>
  <si>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</si>
  <si>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</si>
  <si>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</si>
  <si>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</si>
  <si>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</si>
  <si>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</si>
  <si>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</si>
  <si>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</si>
  <si>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</si>
  <si>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</si>
  <si>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</si>
  <si>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</si>
  <si>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</si>
  <si>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</si>
  <si>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</si>
  <si>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</si>
  <si>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</si>
  <si>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</si>
  <si>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</si>
  <si>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</si>
  <si>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</si>
  <si>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</si>
  <si>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</si>
  <si>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</si>
  <si>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</si>
  <si>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</si>
  <si>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</si>
  <si>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</si>
  <si>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</si>
  <si>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</si>
  <si>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</si>
  <si>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</si>
  <si>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</si>
  <si>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</si>
  <si>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</si>
  <si>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</si>
  <si>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</si>
  <si>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</si>
  <si>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</si>
  <si>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</si>
  <si>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</si>
  <si>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</si>
  <si>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</si>
  <si>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</si>
  <si>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</si>
  <si>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</si>
  <si>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</si>
  <si>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</si>
  <si>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</si>
  <si>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</si>
  <si>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</si>
  <si>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</si>
  <si>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</si>
  <si>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</si>
  <si>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</si>
  <si>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</si>
  <si>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</si>
  <si>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</si>
  <si>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</si>
  <si>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</si>
  <si>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</si>
  <si>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</si>
  <si>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</si>
  <si>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</si>
  <si>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</si>
  <si>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</si>
  <si>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</si>
  <si>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</si>
  <si>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</si>
  <si>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</si>
  <si>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</si>
  <si>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</si>
  <si>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</si>
  <si>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</si>
  <si>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</si>
  <si>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</si>
  <si>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</si>
  <si>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</si>
  <si>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</si>
  <si>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</si>
  <si>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</si>
  <si>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</si>
  <si>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</si>
  <si>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</si>
  <si>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</si>
  <si>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</si>
  <si>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</si>
  <si>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</si>
  <si>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</si>
  <si>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</si>
  <si>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</si>
  <si>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</si>
  <si>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</si>
  <si>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</si>
  <si>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</si>
  <si>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</si>
  <si>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</si>
  <si>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</si>
  <si>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</si>
  <si>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</si>
  <si>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</si>
  <si>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</si>
  <si>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</si>
  <si>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</si>
  <si>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</si>
  <si>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</si>
  <si>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</si>
  <si>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</si>
  <si>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</si>
  <si>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</si>
  <si>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</si>
  <si>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</si>
  <si>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</si>
  <si>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</si>
  <si>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</si>
  <si>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</si>
  <si>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</si>
  <si>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</si>
  <si>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</si>
  <si>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</si>
  <si>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</si>
  <si>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</si>
  <si>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</si>
  <si>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</si>
  <si>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</si>
  <si>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</si>
  <si>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</si>
  <si>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</si>
  <si>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</si>
  <si>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</si>
  <si>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</si>
  <si>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</si>
  <si>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</si>
  <si>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</si>
  <si>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</si>
  <si>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</si>
  <si>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</si>
  <si>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</si>
  <si>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</si>
  <si>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</si>
  <si>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</si>
  <si>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</si>
  <si>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</si>
  <si>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</si>
  <si>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</si>
  <si>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</si>
  <si>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</si>
  <si>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</si>
  <si>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</si>
  <si>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</si>
  <si>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</si>
  <si>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</si>
  <si>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</si>
  <si>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</si>
  <si>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</si>
  <si>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</si>
  <si>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</si>
  <si>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</si>
  <si>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</si>
  <si>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</si>
  <si>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</si>
  <si>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</si>
  <si>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</si>
  <si>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</si>
  <si>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</si>
  <si>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</si>
  <si>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</si>
  <si>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</si>
  <si>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</si>
  <si>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</si>
  <si>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</si>
  <si>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</si>
  <si>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</si>
  <si>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</si>
  <si>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</si>
  <si>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</si>
  <si>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</si>
  <si>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</si>
  <si>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</si>
  <si>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</si>
  <si>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</si>
  <si>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</si>
  <si>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</si>
  <si>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</si>
  <si>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</si>
  <si>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</si>
  <si>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</si>
  <si>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</si>
  <si>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</si>
  <si>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</si>
  <si>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</si>
  <si>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</si>
  <si>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</si>
  <si>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</si>
  <si>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</si>
  <si>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</si>
  <si>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</si>
  <si>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</si>
  <si>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</si>
  <si>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</si>
  <si>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</si>
  <si>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</si>
  <si>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</si>
  <si>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</si>
  <si>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</si>
  <si>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</si>
  <si>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</si>
  <si>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</si>
  <si>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</si>
  <si>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</si>
  <si>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</si>
  <si>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</si>
  <si>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</si>
  <si>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</si>
  <si>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</si>
  <si>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</si>
  <si>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</si>
  <si>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</si>
  <si>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</si>
  <si>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</si>
  <si>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</si>
  <si>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</si>
  <si>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</si>
  <si>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</si>
  <si>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</si>
  <si>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</si>
  <si>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</si>
  <si>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</si>
  <si>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</si>
  <si>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</si>
  <si>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</si>
  <si>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</si>
  <si>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</si>
  <si>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</si>
  <si>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</si>
  <si>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</si>
  <si>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</si>
  <si>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</si>
  <si>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</si>
  <si>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</si>
  <si>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</si>
  <si>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</si>
  <si>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</si>
  <si>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</si>
  <si>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</si>
  <si>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</si>
  <si>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</si>
  <si>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</si>
  <si>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</si>
  <si>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</si>
  <si>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</si>
  <si>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</si>
  <si>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</si>
  <si>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</si>
  <si>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</si>
  <si>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</si>
  <si>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</si>
  <si>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</si>
  <si>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</si>
  <si>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</si>
  <si>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</si>
  <si>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</si>
  <si>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</si>
  <si>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</si>
  <si>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</si>
  <si>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</si>
  <si>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</si>
  <si>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</si>
  <si>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</si>
  <si>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</si>
  <si>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</si>
  <si>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</si>
  <si>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</si>
  <si>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</si>
  <si>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</si>
  <si>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</si>
  <si>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</si>
  <si>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</si>
  <si>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</si>
  <si>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</si>
  <si>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</si>
  <si>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</si>
  <si>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</si>
  <si>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</si>
  <si>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</si>
  <si>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</si>
  <si>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</si>
  <si>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</si>
  <si>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</si>
  <si>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</si>
  <si>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</si>
  <si>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</si>
  <si>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</si>
  <si>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</si>
  <si>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</si>
  <si>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</si>
  <si>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</si>
  <si>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</si>
  <si>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</si>
  <si>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</si>
  <si>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</si>
  <si>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</si>
  <si>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</si>
  <si>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</si>
  <si>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</si>
  <si>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</si>
  <si>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</si>
  <si>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</si>
  <si>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</si>
  <si>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</si>
  <si>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</si>
  <si>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</si>
  <si>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</si>
  <si>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</si>
  <si>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</si>
  <si>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</si>
  <si>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</si>
  <si>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</si>
  <si>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</si>
  <si>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</si>
  <si>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</si>
  <si>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</si>
  <si>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</si>
  <si>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</si>
  <si>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</si>
  <si>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</si>
  <si>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</si>
  <si>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</si>
  <si>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</si>
  <si>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</si>
  <si>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</si>
  <si>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</si>
  <si>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</si>
  <si>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</si>
  <si>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</si>
  <si>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</si>
  <si>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</si>
  <si>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</si>
  <si>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</si>
  <si>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</si>
  <si>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</si>
  <si>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</si>
  <si>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</si>
  <si>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</si>
  <si>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</si>
  <si>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</si>
  <si>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</si>
  <si>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</si>
  <si>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</si>
  <si>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</si>
  <si>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</si>
  <si>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</si>
  <si>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</si>
  <si>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</si>
  <si>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</si>
  <si>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</si>
  <si>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</si>
  <si>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</si>
  <si>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</si>
  <si>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</si>
  <si>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</si>
  <si>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</si>
  <si>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</si>
  <si>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</si>
  <si>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</si>
  <si>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</si>
  <si>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</si>
  <si>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</si>
  <si>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</si>
  <si>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</si>
  <si>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</si>
  <si>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</si>
  <si>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</si>
  <si>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</si>
  <si>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</si>
  <si>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</si>
  <si>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</si>
  <si>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</si>
  <si>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</si>
  <si>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</si>
  <si>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</si>
  <si>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</si>
  <si>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</si>
  <si>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</si>
  <si>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</si>
  <si>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</si>
  <si>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</si>
  <si>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</si>
  <si>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</si>
  <si>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</si>
  <si>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</si>
  <si>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</si>
  <si>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</si>
  <si>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</si>
  <si>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</si>
  <si>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</si>
  <si>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</si>
  <si>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</si>
  <si>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</si>
  <si>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</si>
  <si>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</si>
  <si>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</si>
  <si>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</si>
  <si>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</si>
  <si>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</si>
  <si>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</si>
  <si>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</si>
  <si>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</si>
  <si>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</si>
  <si>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</si>
  <si>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</si>
  <si>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</si>
  <si>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</si>
  <si>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</si>
  <si>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</si>
  <si>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</si>
  <si>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</si>
  <si>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</si>
  <si>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</si>
  <si>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</si>
  <si>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</si>
  <si>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</si>
  <si>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</si>
  <si>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</si>
  <si>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</si>
  <si>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</si>
  <si>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</si>
  <si>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</si>
  <si>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</si>
  <si>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</si>
  <si>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</si>
  <si>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</si>
  <si>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</si>
  <si>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</si>
  <si>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</si>
  <si>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</si>
  <si>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</si>
  <si>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</si>
  <si>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</si>
  <si>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</si>
  <si>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</si>
  <si>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</si>
  <si>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</si>
  <si>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</si>
  <si>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</si>
  <si>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</si>
  <si>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</si>
  <si>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</si>
  <si>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</si>
  <si>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</si>
  <si>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</si>
  <si>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</si>
  <si>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</si>
  <si>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</si>
  <si>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</si>
  <si>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</si>
  <si>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</si>
  <si>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</si>
  <si>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</si>
  <si>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</si>
  <si>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</si>
  <si>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</si>
  <si>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</si>
  <si>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</si>
  <si>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</si>
  <si>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</si>
  <si>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</si>
  <si>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</si>
  <si>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</si>
  <si>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</si>
  <si>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</si>
  <si>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</si>
  <si>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</si>
  <si>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</si>
  <si>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</si>
  <si>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</si>
  <si>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</si>
  <si>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</si>
  <si>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</si>
  <si>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</si>
  <si>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</si>
  <si>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</si>
  <si>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</si>
  <si>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</si>
  <si>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</si>
  <si>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</si>
  <si>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</si>
  <si>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</si>
  <si>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</si>
  <si>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</si>
  <si>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</si>
  <si>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</si>
  <si>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</si>
  <si>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</si>
  <si>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</si>
  <si>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</si>
  <si>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</si>
  <si>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</si>
  <si>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</si>
  <si>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</si>
  <si>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</si>
  <si>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</si>
  <si>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</si>
  <si>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</si>
  <si>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</si>
  <si>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</si>
  <si>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</si>
  <si>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</si>
  <si>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</si>
  <si>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</si>
  <si>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</si>
  <si>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</si>
  <si>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</si>
  <si>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</si>
  <si>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</si>
  <si>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</si>
  <si>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</si>
  <si>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</si>
  <si>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</si>
  <si>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</si>
  <si>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</si>
  <si>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</si>
  <si>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</si>
  <si>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</si>
  <si>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</si>
  <si>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</si>
  <si>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</si>
  <si>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</si>
  <si>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</si>
  <si>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</si>
  <si>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</si>
  <si>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</si>
  <si>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</si>
  <si>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</si>
  <si>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</si>
  <si>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</si>
  <si>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</si>
  <si>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</si>
  <si>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</si>
  <si>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</si>
  <si>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</si>
  <si>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</si>
  <si>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</si>
  <si>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</si>
  <si>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</si>
  <si>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</si>
  <si>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</si>
  <si>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</si>
  <si>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</si>
  <si>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</si>
  <si>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</si>
  <si>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</si>
  <si>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</si>
  <si>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</si>
  <si>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</si>
  <si>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</si>
  <si>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</si>
  <si>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</si>
  <si>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</si>
  <si>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</si>
  <si>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</si>
  <si>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</si>
  <si>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</si>
  <si>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</si>
  <si>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</si>
  <si>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</si>
  <si>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</si>
  <si>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</si>
  <si>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</si>
  <si>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</si>
  <si>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</si>
  <si>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</si>
  <si>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</si>
  <si>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</si>
  <si>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</si>
  <si>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</si>
  <si>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</si>
  <si>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</si>
  <si>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</si>
  <si>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</si>
  <si>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</si>
  <si>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</si>
  <si>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</si>
  <si>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</si>
  <si>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</si>
  <si>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</si>
  <si>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</si>
  <si>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</si>
  <si>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</si>
  <si>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</si>
  <si>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</si>
  <si>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</si>
  <si>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</si>
  <si>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</si>
  <si>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</si>
  <si>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</si>
  <si>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</si>
  <si>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</si>
  <si>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</si>
  <si>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</si>
  <si>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</si>
  <si>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</si>
  <si>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</si>
  <si>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</si>
  <si>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</si>
  <si>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</si>
  <si>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</si>
  <si>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</si>
  <si>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</si>
  <si>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</si>
  <si>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</si>
  <si>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</si>
  <si>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</si>
  <si>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</si>
  <si>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</si>
  <si>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</si>
  <si>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</si>
  <si>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</si>
  <si>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</si>
  <si>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</si>
  <si>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</si>
  <si>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</si>
  <si>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</si>
  <si>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</si>
  <si>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</si>
  <si>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</si>
  <si>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</si>
  <si>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</si>
  <si>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</si>
  <si>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</si>
  <si>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</si>
  <si>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</si>
  <si>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</si>
  <si>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</si>
  <si>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</si>
  <si>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</si>
  <si>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</si>
  <si>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</si>
  <si>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</si>
  <si>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</si>
  <si>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</si>
  <si>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</si>
  <si>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</si>
  <si>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</si>
  <si>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</si>
  <si>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</si>
  <si>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</si>
  <si>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</si>
  <si>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</si>
  <si>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</si>
  <si>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</si>
  <si>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</si>
  <si>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</si>
  <si>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</si>
  <si>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</si>
  <si>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</si>
  <si>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</si>
  <si>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</si>
  <si>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</si>
  <si>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</si>
  <si>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</si>
  <si>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</si>
  <si>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</si>
  <si>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</si>
  <si>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</si>
  <si>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</si>
  <si>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</si>
  <si>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</si>
  <si>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</si>
  <si>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</si>
  <si>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</si>
  <si>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</si>
  <si>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</si>
  <si>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</si>
  <si>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</si>
  <si>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</si>
  <si>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</si>
  <si>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</si>
  <si>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</si>
  <si>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</si>
  <si>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</si>
  <si>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</si>
  <si>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</si>
  <si>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</si>
  <si>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</si>
  <si>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</si>
  <si>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</si>
  <si>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</si>
  <si>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</si>
  <si>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</si>
  <si>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</si>
  <si>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</si>
  <si>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</si>
  <si>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</si>
  <si>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</si>
  <si>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</si>
  <si>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</si>
  <si>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</si>
  <si>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</si>
  <si>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</si>
  <si>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</si>
  <si>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</si>
  <si>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</si>
  <si>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</si>
  <si>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</si>
  <si>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</si>
  <si>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</si>
  <si>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</si>
  <si>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</si>
  <si>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</si>
  <si>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</si>
  <si>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</si>
  <si>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</si>
  <si>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</si>
  <si>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</si>
  <si>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</si>
  <si>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</si>
  <si>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</si>
  <si>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</si>
  <si>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</si>
  <si>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</si>
  <si>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</si>
  <si>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</si>
  <si>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</si>
  <si>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</si>
  <si>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</si>
  <si>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</si>
  <si>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</si>
  <si>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</si>
  <si>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</si>
  <si>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</si>
  <si>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</si>
  <si>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</si>
  <si>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</si>
  <si>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</si>
  <si>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</si>
  <si>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</si>
  <si>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</si>
  <si>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</si>
  <si>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</si>
  <si>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</si>
  <si>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</si>
  <si>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</si>
  <si>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</si>
  <si>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</si>
  <si>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</si>
  <si>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</si>
  <si>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</si>
  <si>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</si>
  <si>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</si>
  <si>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</si>
  <si>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</si>
  <si>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</si>
  <si>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</si>
  <si>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</si>
  <si>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</si>
  <si>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</si>
  <si>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</si>
  <si>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</si>
  <si>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</si>
  <si>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</si>
  <si>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</si>
  <si>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</si>
  <si>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</si>
  <si>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</si>
  <si>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</si>
  <si>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</si>
  <si>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</si>
  <si>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</si>
  <si>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</si>
  <si>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</si>
  <si>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</si>
  <si>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</si>
  <si>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</si>
  <si>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</si>
  <si>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</si>
  <si>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</si>
  <si>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</si>
  <si>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</si>
  <si>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</si>
  <si>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</si>
  <si>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</si>
  <si>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</si>
  <si>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</si>
  <si>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</si>
  <si>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</si>
  <si>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</si>
  <si>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</si>
  <si>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</si>
  <si>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</si>
  <si>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</si>
  <si>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</si>
  <si>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</si>
  <si>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</si>
  <si>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</si>
  <si>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</si>
  <si>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</si>
  <si>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</si>
  <si>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</si>
  <si>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</si>
  <si>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</si>
  <si>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</si>
  <si>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</si>
  <si>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</si>
  <si>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</si>
  <si>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</si>
  <si>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</si>
  <si>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</si>
  <si>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</si>
  <si>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</si>
  <si>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</si>
  <si>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</si>
  <si>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</si>
  <si>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</si>
  <si>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</si>
  <si>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</si>
  <si>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</si>
  <si>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</si>
  <si>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</si>
  <si>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</si>
  <si>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</si>
  <si>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</si>
  <si>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</si>
  <si>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</si>
  <si>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</si>
  <si>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</si>
  <si>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</si>
  <si>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</si>
  <si>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</si>
  <si>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</si>
  <si>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</si>
  <si>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</si>
  <si>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</si>
  <si>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</si>
  <si>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</si>
  <si>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</si>
  <si>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</si>
  <si>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</si>
  <si>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</si>
  <si>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</si>
  <si>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</si>
  <si>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</si>
  <si>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</si>
  <si>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</si>
  <si>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</si>
  <si>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</si>
  <si>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</si>
  <si>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</si>
  <si>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</si>
  <si>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</si>
  <si>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</si>
  <si>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</si>
  <si>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</si>
  <si>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</si>
  <si>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</si>
  <si>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</si>
  <si>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</si>
  <si>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</si>
  <si>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</si>
  <si>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</si>
  <si>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</si>
  <si>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</si>
  <si>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</si>
  <si>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</si>
  <si>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</si>
  <si>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</si>
  <si>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</si>
  <si>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</si>
  <si>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</si>
  <si>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</si>
  <si>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</si>
  <si>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</si>
  <si>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</si>
  <si>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</si>
  <si>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</si>
  <si>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</si>
  <si>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</si>
  <si>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</si>
  <si>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</si>
  <si>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</si>
  <si>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</si>
  <si>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</si>
  <si>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</si>
  <si>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</si>
  <si>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</si>
  <si>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</si>
  <si>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</si>
  <si>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</si>
  <si>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</si>
  <si>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</si>
  <si>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</si>
  <si>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</si>
  <si>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</si>
  <si>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</si>
  <si>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</si>
  <si>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</si>
  <si>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</si>
  <si>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</si>
  <si>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</si>
  <si>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</si>
  <si>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</si>
  <si>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</si>
  <si>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</si>
  <si>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</si>
  <si>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</si>
  <si>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</si>
  <si>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</si>
  <si>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</si>
  <si>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</si>
  <si>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</si>
  <si>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</si>
  <si>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</si>
  <si>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</si>
  <si>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</si>
  <si>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</si>
  <si>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</si>
  <si>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</si>
  <si>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</si>
  <si>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</si>
  <si>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</si>
  <si>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</si>
  <si>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</si>
  <si>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</si>
  <si>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</si>
  <si>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</si>
  <si>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</si>
  <si>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</si>
  <si>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</si>
  <si>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</si>
  <si>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</si>
  <si>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</si>
  <si>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</si>
  <si>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</si>
  <si>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</si>
  <si>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</si>
  <si>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</si>
  <si>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</si>
  <si>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</si>
  <si>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</si>
  <si>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</si>
  <si>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</si>
  <si>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</si>
  <si>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</si>
  <si>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</si>
  <si>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</si>
  <si>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</si>
  <si>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</si>
  <si>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</si>
  <si>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</si>
  <si>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</si>
  <si>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</si>
  <si>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</si>
  <si>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</si>
  <si>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</si>
  <si>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</si>
  <si>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</si>
  <si>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</si>
  <si>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</si>
  <si>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</si>
  <si>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</si>
  <si>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</si>
  <si>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</si>
  <si>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</si>
  <si>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</si>
  <si>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</si>
  <si>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</si>
  <si>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</si>
  <si>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</si>
  <si>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</si>
  <si>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</si>
  <si>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</si>
  <si>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</si>
  <si>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</si>
  <si>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</si>
  <si>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</si>
  <si>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</si>
  <si>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</si>
  <si>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</si>
  <si>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</si>
  <si>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</si>
  <si>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</si>
  <si>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</si>
  <si>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</si>
  <si>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</si>
  <si>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</si>
  <si>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</si>
  <si>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</si>
  <si>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</si>
  <si>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</si>
  <si>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</si>
  <si>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</si>
  <si>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</si>
  <si>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</si>
  <si>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</si>
  <si>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</si>
  <si>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</si>
  <si>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</si>
  <si>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</si>
  <si>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</si>
  <si>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</si>
  <si>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</si>
  <si>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</si>
  <si>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</si>
  <si>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</si>
  <si>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</si>
  <si>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</si>
  <si>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</si>
  <si>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</si>
  <si>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</si>
  <si>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</si>
  <si>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</si>
  <si>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</si>
  <si>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</si>
  <si>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</si>
  <si>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</si>
  <si>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</si>
  <si>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</si>
  <si>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</si>
  <si>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</si>
  <si>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</si>
  <si>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</si>
  <si>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</si>
  <si>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</si>
  <si>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</si>
  <si>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</si>
  <si>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</si>
  <si>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</si>
  <si>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</si>
  <si>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</si>
  <si>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</si>
  <si>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</si>
  <si>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</si>
  <si>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</si>
  <si>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</si>
  <si>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</si>
  <si>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</si>
  <si>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</si>
  <si>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</si>
  <si>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</si>
  <si>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</si>
  <si>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</si>
  <si>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</si>
  <si>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</si>
  <si>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</si>
  <si>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</si>
  <si>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</si>
  <si>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</si>
  <si>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</si>
  <si>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</si>
  <si>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</si>
  <si>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</si>
  <si>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</si>
  <si>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</si>
  <si>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</si>
  <si>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</si>
  <si>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</si>
  <si>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</si>
  <si>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</si>
  <si>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</si>
  <si>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</si>
  <si>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</si>
  <si>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</si>
  <si>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</si>
  <si>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</si>
  <si>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</si>
  <si>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</si>
  <si>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</si>
  <si>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</si>
  <si>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</si>
  <si>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</si>
  <si>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</si>
  <si>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</si>
  <si>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</si>
  <si>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</si>
  <si>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</si>
  <si>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</si>
  <si>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</si>
  <si>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</si>
  <si>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</si>
  <si>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</si>
  <si>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</si>
  <si>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</si>
  <si>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</si>
  <si>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</si>
  <si>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</si>
  <si>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</si>
  <si>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</si>
  <si>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</si>
  <si>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</si>
  <si>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</si>
  <si>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</si>
  <si>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</si>
  <si>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</si>
  <si>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</si>
  <si>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</si>
  <si>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</si>
  <si>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</si>
  <si>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</si>
  <si>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</si>
  <si>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</si>
  <si>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</si>
  <si>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</si>
  <si>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</si>
  <si>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</si>
  <si>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</si>
  <si>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</si>
  <si>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</si>
  <si>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</si>
  <si>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</si>
  <si>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</si>
  <si>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</si>
  <si>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</si>
  <si>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</si>
  <si>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</si>
  <si>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</si>
  <si>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</si>
  <si>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</si>
  <si>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</si>
  <si>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</si>
  <si>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</si>
  <si>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</si>
  <si>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</si>
  <si>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</si>
  <si>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</si>
  <si>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</si>
  <si>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</si>
  <si>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</si>
  <si>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</si>
  <si>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</si>
  <si>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</si>
  <si>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</si>
  <si>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</si>
  <si>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</si>
  <si>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</si>
  <si>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</si>
  <si>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</si>
  <si>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</si>
  <si>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</si>
  <si>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</si>
  <si>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</si>
  <si>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</si>
  <si>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</si>
  <si>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</si>
  <si>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</si>
  <si>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</si>
  <si>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</si>
  <si>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</si>
  <si>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</si>
  <si>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</si>
  <si>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</si>
  <si>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</si>
  <si>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</si>
  <si>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</si>
  <si>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</si>
  <si>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</si>
  <si>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</si>
  <si>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</si>
  <si>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</si>
  <si>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</si>
  <si>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</si>
  <si>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</si>
  <si>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</si>
  <si>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</si>
  <si>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</si>
  <si>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</si>
  <si>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</si>
  <si>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</si>
  <si>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</si>
  <si>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</si>
  <si>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</si>
  <si>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</si>
  <si>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</si>
  <si>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</si>
  <si>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</si>
  <si>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</si>
  <si>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</si>
  <si>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</si>
  <si>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</si>
  <si>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</si>
  <si>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</si>
  <si>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</si>
  <si>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</si>
  <si>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</si>
  <si>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</si>
  <si>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</si>
  <si>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</si>
  <si>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</si>
  <si>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</si>
  <si>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</si>
  <si>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</si>
  <si>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</si>
  <si>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</si>
  <si>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</si>
  <si>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</si>
  <si>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</si>
  <si>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</si>
  <si>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</si>
  <si>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</si>
  <si>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</si>
  <si>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</si>
  <si>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</si>
  <si>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</si>
  <si>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</si>
  <si>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</si>
  <si>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</si>
  <si>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</si>
  <si>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</si>
  <si>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</si>
  <si>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</si>
  <si>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</si>
  <si>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</si>
  <si>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</si>
  <si>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</si>
  <si>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</si>
  <si>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</si>
  <si>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</si>
  <si>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</si>
  <si>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</si>
  <si>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</si>
  <si>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</si>
  <si>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</si>
  <si>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</si>
  <si>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</si>
  <si>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</si>
  <si>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</si>
  <si>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</si>
  <si>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</si>
  <si>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</si>
  <si>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</si>
  <si>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</si>
  <si>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</si>
  <si>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</si>
  <si>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</si>
  <si>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</si>
  <si>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</si>
  <si>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</si>
  <si>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</si>
  <si>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</si>
  <si>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</si>
  <si>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</si>
  <si>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</si>
  <si>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</si>
  <si>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</si>
  <si>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</si>
  <si>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</si>
  <si>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</si>
  <si>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</si>
  <si>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</si>
  <si>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</si>
  <si>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</si>
  <si>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</si>
  <si>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</si>
  <si>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</si>
  <si>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</si>
  <si>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</si>
  <si>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</si>
  <si>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</si>
  <si>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</si>
  <si>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</si>
  <si>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</si>
  <si>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</si>
  <si>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</si>
  <si>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</si>
  <si>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</si>
  <si>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</si>
  <si>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</si>
  <si>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</si>
  <si>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</si>
  <si>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</si>
  <si>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</si>
  <si>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</si>
  <si>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</si>
  <si>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</si>
  <si>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</si>
  <si>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</si>
  <si>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</si>
  <si>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</si>
  <si>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</si>
  <si>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</si>
  <si>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</si>
  <si>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</si>
  <si>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</si>
  <si>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</si>
  <si>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</si>
  <si>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</si>
  <si>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</si>
  <si>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</si>
  <si>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</si>
  <si>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</si>
  <si>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</si>
  <si>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</si>
  <si>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</si>
  <si>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</si>
  <si>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</si>
  <si>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</si>
  <si>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</si>
  <si>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</si>
  <si>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</si>
  <si>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</si>
  <si>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</si>
  <si>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</si>
  <si>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</si>
  <si>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</si>
  <si>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</si>
  <si>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</si>
  <si>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</si>
  <si>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</si>
  <si>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</si>
  <si>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</si>
  <si>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</si>
  <si>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</si>
  <si>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</si>
  <si>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</si>
  <si>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</si>
  <si>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</si>
  <si>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</si>
  <si>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</si>
  <si>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</si>
  <si>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</si>
  <si>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</si>
  <si>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</si>
  <si>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</si>
  <si>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</si>
  <si>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</si>
  <si>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</si>
  <si>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</si>
  <si>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</si>
  <si>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</si>
  <si>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</si>
  <si>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</si>
  <si>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</si>
  <si>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</si>
  <si>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</si>
  <si>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</si>
  <si>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</si>
  <si>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</si>
  <si>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</si>
  <si>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</si>
  <si>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</si>
  <si>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</si>
  <si>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</si>
  <si>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</si>
  <si>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</si>
  <si>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</si>
  <si>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</si>
  <si>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</si>
  <si>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</si>
  <si>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</si>
  <si>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</si>
  <si>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</si>
  <si>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</si>
  <si>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</si>
  <si>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</si>
  <si>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</si>
  <si>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</si>
  <si>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</si>
  <si>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</si>
  <si>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</si>
  <si>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</si>
  <si>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</si>
  <si>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</si>
  <si>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</si>
  <si>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</si>
  <si>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</si>
  <si>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</si>
  <si>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</si>
  <si>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</si>
  <si>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</si>
  <si>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</si>
  <si>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</si>
  <si>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</si>
  <si>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</si>
  <si>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</si>
  <si>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</si>
  <si>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</si>
  <si>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</si>
  <si>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</si>
  <si>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</si>
  <si>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</si>
  <si>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</si>
  <si>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</si>
  <si>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</si>
  <si>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</si>
  <si>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</si>
  <si>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</si>
  <si>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</si>
  <si>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</si>
  <si>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</si>
  <si>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</si>
  <si>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</si>
  <si>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</si>
  <si>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</si>
  <si>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</si>
  <si>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</si>
  <si>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</si>
  <si>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</si>
  <si>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</si>
  <si>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</si>
  <si>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</si>
  <si>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</si>
  <si>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</si>
  <si>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</si>
  <si>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</si>
  <si>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</si>
  <si>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</si>
  <si>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</si>
  <si>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</si>
  <si>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</si>
  <si>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</si>
  <si>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</si>
  <si>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</si>
  <si>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</si>
  <si>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</si>
  <si>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</si>
  <si>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</si>
  <si>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</si>
  <si>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</si>
  <si>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</si>
  <si>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</si>
  <si>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</si>
  <si>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</si>
  <si>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</si>
  <si>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</si>
  <si>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</si>
  <si>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</si>
  <si>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</si>
  <si>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</si>
  <si>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</si>
  <si>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</si>
  <si>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</si>
  <si>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</si>
  <si>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</si>
  <si>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</si>
  <si>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</si>
  <si>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</si>
  <si>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</si>
  <si>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</si>
  <si>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</si>
  <si>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</si>
  <si>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</si>
  <si>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</si>
  <si>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</si>
  <si>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</si>
  <si>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</si>
  <si>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</si>
  <si>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</si>
  <si>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</si>
  <si>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</si>
  <si>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</si>
  <si>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</si>
  <si>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</si>
  <si>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</si>
  <si>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</si>
  <si>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</si>
  <si>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</si>
  <si>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</si>
  <si>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</si>
  <si>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</si>
  <si>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</si>
  <si>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</si>
  <si>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</si>
  <si>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</si>
  <si>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</si>
  <si>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</si>
  <si>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</si>
  <si>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</si>
  <si>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</si>
  <si>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</si>
  <si>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</si>
  <si>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</si>
  <si>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</si>
  <si>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</si>
  <si>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</si>
  <si>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</si>
  <si>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</si>
  <si>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</si>
  <si>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</si>
  <si>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</si>
  <si>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</si>
  <si>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</si>
  <si>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</si>
  <si>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</si>
  <si>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</si>
  <si>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</si>
  <si>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</si>
  <si>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</si>
  <si>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</si>
  <si>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</si>
  <si>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</si>
  <si>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</si>
  <si>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</si>
  <si>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</si>
  <si>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</si>
  <si>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</si>
  <si>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</si>
  <si>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</si>
  <si>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</si>
  <si>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</si>
  <si>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</si>
  <si>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</si>
  <si>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</si>
  <si>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</si>
  <si>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</si>
  <si>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</si>
  <si>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</si>
  <si>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</si>
  <si>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</si>
  <si>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</si>
  <si>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</si>
  <si>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</si>
  <si>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</si>
  <si>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</si>
  <si>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</si>
  <si>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</si>
  <si>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</si>
  <si>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</si>
  <si>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</si>
  <si>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</si>
  <si>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</si>
  <si>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</si>
  <si>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</si>
  <si>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</si>
  <si>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</si>
  <si>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</si>
  <si>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</si>
  <si>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</si>
  <si>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</si>
  <si>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</si>
  <si>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</si>
  <si>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</si>
  <si>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</si>
  <si>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</si>
  <si>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</si>
  <si>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</si>
  <si>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</si>
  <si>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</si>
  <si>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</si>
  <si>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</si>
  <si>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</si>
  <si>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</si>
  <si>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</si>
  <si>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</si>
  <si>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</si>
  <si>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</si>
  <si>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</si>
  <si>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</si>
  <si>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</si>
  <si>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</si>
  <si>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</si>
  <si>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</si>
  <si>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</si>
  <si>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</si>
  <si>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</si>
  <si>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</si>
  <si>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</si>
  <si>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</si>
  <si>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</si>
  <si>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</si>
  <si>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</si>
  <si>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</si>
  <si>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</si>
  <si>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</si>
  <si>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</si>
  <si>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</si>
  <si>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</si>
  <si>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</si>
  <si>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</si>
  <si>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</si>
  <si>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</si>
  <si>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</si>
  <si>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</si>
  <si>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</si>
  <si>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</si>
  <si>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</si>
  <si>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</si>
  <si>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</si>
  <si>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</si>
  <si>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</si>
  <si>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</si>
  <si>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</si>
  <si>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</si>
  <si>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</si>
  <si>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</si>
  <si>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</si>
  <si>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</si>
  <si>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</si>
  <si>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</si>
  <si>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</si>
  <si>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</si>
  <si>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</si>
  <si>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</si>
  <si>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</si>
  <si>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</si>
  <si>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</si>
  <si>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</si>
  <si>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</si>
  <si>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</si>
  <si>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</si>
  <si>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</si>
  <si>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</si>
  <si>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</si>
  <si>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</si>
  <si>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</si>
  <si>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</si>
  <si>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</si>
  <si>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</si>
  <si>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</si>
  <si>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</si>
  <si>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</si>
  <si>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</si>
  <si>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</si>
  <si>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</si>
  <si>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</si>
  <si>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</si>
  <si>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</si>
  <si>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</si>
  <si>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</si>
  <si>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</si>
  <si>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</si>
  <si>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</si>
  <si>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</si>
  <si>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</si>
  <si>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</si>
  <si>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</si>
  <si>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</si>
  <si>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</si>
  <si>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</si>
  <si>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</si>
  <si>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</si>
  <si>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</si>
  <si>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</si>
  <si>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</si>
  <si>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</si>
  <si>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</si>
  <si>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</si>
  <si>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</si>
  <si>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</si>
  <si>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</si>
  <si>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</si>
  <si>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</si>
  <si>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</si>
  <si>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</si>
  <si>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</si>
  <si>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</si>
  <si>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</si>
  <si>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</si>
  <si>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</si>
  <si>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</si>
  <si>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</si>
  <si>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</si>
  <si>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</si>
  <si>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</si>
  <si>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</si>
  <si>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</si>
  <si>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</si>
  <si>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</si>
  <si>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</si>
  <si>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</si>
  <si>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</si>
  <si>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</si>
  <si>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</si>
  <si>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</si>
  <si>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</si>
  <si>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</si>
  <si>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</si>
  <si>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</si>
  <si>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</si>
  <si>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</si>
  <si>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</si>
  <si>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</si>
  <si>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</si>
  <si>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</si>
  <si>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</si>
  <si>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</si>
  <si>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</si>
  <si>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</si>
  <si>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</si>
  <si>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</si>
  <si>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</si>
  <si>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</si>
  <si>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</si>
  <si>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</si>
  <si>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</si>
  <si>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</si>
  <si>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</si>
  <si>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</si>
  <si>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</si>
  <si>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</si>
  <si>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</si>
  <si>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</si>
  <si>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</si>
  <si>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</si>
  <si>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</si>
  <si>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</si>
  <si>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</si>
  <si>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</si>
  <si>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</si>
  <si>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</si>
  <si>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</si>
  <si>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</si>
  <si>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</si>
  <si>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</si>
  <si>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</si>
  <si>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</si>
  <si>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</si>
  <si>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</si>
  <si>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</si>
  <si>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</si>
  <si>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</si>
  <si>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</si>
  <si>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</si>
  <si>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</si>
  <si>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</si>
  <si>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</si>
  <si>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</si>
  <si>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</si>
  <si>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</si>
  <si>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</si>
  <si>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</si>
  <si>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</si>
  <si>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</si>
  <si>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</si>
  <si>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</si>
  <si>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</si>
  <si>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</si>
  <si>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</si>
  <si>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</si>
  <si>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</si>
  <si>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</si>
  <si>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</si>
  <si>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</si>
  <si>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</si>
  <si>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</si>
  <si>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</si>
  <si>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</si>
  <si>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</si>
  <si>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</si>
  <si>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</si>
  <si>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</si>
  <si>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</si>
  <si>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</si>
  <si>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</si>
  <si>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</si>
  <si>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</si>
  <si>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</si>
  <si>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</si>
  <si>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</si>
  <si>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</si>
  <si>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</si>
  <si>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</si>
  <si>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</si>
  <si>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</si>
  <si>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</si>
  <si>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</si>
  <si>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</si>
  <si>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</si>
  <si>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</si>
  <si>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</si>
  <si>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</si>
  <si>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</si>
  <si>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</si>
  <si>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</si>
  <si>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</si>
  <si>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</si>
  <si>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</si>
  <si>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</si>
  <si>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</si>
  <si>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</si>
  <si>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</si>
  <si>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</si>
  <si>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</si>
  <si>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</si>
  <si>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</si>
  <si>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</si>
  <si>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</si>
  <si>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</si>
  <si>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</si>
  <si>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</si>
  <si>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</si>
  <si>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</si>
  <si>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</si>
  <si>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</si>
  <si>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</si>
  <si>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</si>
  <si>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</si>
  <si>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</si>
  <si>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</si>
  <si>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</si>
  <si>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</si>
  <si>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</si>
  <si>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</si>
  <si>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</si>
  <si>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</si>
  <si>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</si>
  <si>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</si>
  <si>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</si>
  <si>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</si>
  <si>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</si>
  <si>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</si>
  <si>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</si>
  <si>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</si>
  <si>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</si>
  <si>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</si>
  <si>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</si>
  <si>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</si>
  <si>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</si>
  <si>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</si>
  <si>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</si>
  <si>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</si>
  <si>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</si>
  <si>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</si>
  <si>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</si>
  <si>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</si>
  <si>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</si>
  <si>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</si>
  <si>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</si>
  <si>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</si>
  <si>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</si>
  <si>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</si>
  <si>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</si>
  <si>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</si>
  <si>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</si>
  <si>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</si>
  <si>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</si>
  <si>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</si>
  <si>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</si>
  <si>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</si>
  <si>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</si>
  <si>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</si>
  <si>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</si>
  <si>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</si>
  <si>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</si>
  <si>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</si>
  <si>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</si>
  <si>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</si>
  <si>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</si>
  <si>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</si>
  <si>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</si>
  <si>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</si>
  <si>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</si>
  <si>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</si>
  <si>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</si>
  <si>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</si>
  <si>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</si>
  <si>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</si>
  <si>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</si>
  <si>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</si>
  <si>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</si>
  <si>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</si>
  <si>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</si>
  <si>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</si>
  <si>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</si>
  <si>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</si>
  <si>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</si>
  <si>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</si>
  <si>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</si>
  <si>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</si>
  <si>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</si>
  <si>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</si>
  <si>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</si>
  <si>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</si>
  <si>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</si>
  <si>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</si>
  <si>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</si>
  <si>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</si>
  <si>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</si>
  <si>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</si>
  <si>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</si>
  <si>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</si>
  <si>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</si>
  <si>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</si>
  <si>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</si>
  <si>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</si>
  <si>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</si>
  <si>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</si>
  <si>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</si>
  <si>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</si>
  <si>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</si>
  <si>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</si>
  <si>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</si>
  <si>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</si>
  <si>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</si>
  <si>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</si>
  <si>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</si>
  <si>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</si>
  <si>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</si>
  <si>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</si>
  <si>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</si>
  <si>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</si>
  <si>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</si>
  <si>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</si>
  <si>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</si>
  <si>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</si>
  <si>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</si>
  <si>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</si>
  <si>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</si>
  <si>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</si>
  <si>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</si>
  <si>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</si>
  <si>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</si>
  <si>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</si>
  <si>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</si>
  <si>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</si>
  <si>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</si>
  <si>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</si>
  <si>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</si>
  <si>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</si>
  <si>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</si>
  <si>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</si>
  <si>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</si>
  <si>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</si>
  <si>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</si>
  <si>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</si>
  <si>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</si>
  <si>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</si>
  <si>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</si>
  <si>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</si>
  <si>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</si>
  <si>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</si>
  <si>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</si>
  <si>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</si>
  <si>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</si>
  <si>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</si>
  <si>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</si>
  <si>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</si>
  <si>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</si>
  <si>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</si>
  <si>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</si>
  <si>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</si>
  <si>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</si>
  <si>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</si>
  <si>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</si>
  <si>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</si>
  <si>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</si>
  <si>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</si>
  <si>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</si>
  <si>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</si>
  <si>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</si>
  <si>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</si>
  <si>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</si>
  <si>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</si>
  <si>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</si>
  <si>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</si>
  <si>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</si>
  <si>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</si>
  <si>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</si>
  <si>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</si>
  <si>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</si>
  <si>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</si>
  <si>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</si>
  <si>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</si>
  <si>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</si>
  <si>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</si>
  <si>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</si>
  <si>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</si>
  <si>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</si>
  <si>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</si>
  <si>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</si>
  <si>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</si>
  <si>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</si>
  <si>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</si>
  <si>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</si>
  <si>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</si>
  <si>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</si>
  <si>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</si>
  <si>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</si>
  <si>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</si>
  <si>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</si>
  <si>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</si>
  <si>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</si>
  <si>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</si>
  <si>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</si>
  <si>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</si>
  <si>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</si>
  <si>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</si>
  <si>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</si>
  <si>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</si>
  <si>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</si>
  <si>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</si>
  <si>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</si>
  <si>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</si>
  <si>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</si>
  <si>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</si>
  <si>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</si>
  <si>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</si>
  <si>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</si>
  <si>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</si>
  <si>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</si>
  <si>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</si>
  <si>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</si>
  <si>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</si>
  <si>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</si>
  <si>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</si>
  <si>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</si>
  <si>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</si>
  <si>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</si>
  <si>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</si>
  <si>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</si>
  <si>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</si>
  <si>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</si>
  <si>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</si>
  <si>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</si>
  <si>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</si>
  <si>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</si>
  <si>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</si>
  <si>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</si>
  <si>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</si>
  <si>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</si>
  <si>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</si>
  <si>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</si>
  <si>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</si>
  <si>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</si>
  <si>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</si>
  <si>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</si>
  <si>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</si>
  <si>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</si>
  <si>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</si>
  <si>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</si>
  <si>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</si>
  <si>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</si>
  <si>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</si>
  <si>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</si>
  <si>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</si>
  <si>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</si>
  <si>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</si>
  <si>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</si>
  <si>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</si>
  <si>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</si>
  <si>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</si>
  <si>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</si>
  <si>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</si>
  <si>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</si>
  <si>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</si>
  <si>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</si>
  <si>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</si>
  <si>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</si>
  <si>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</si>
  <si>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</si>
  <si>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</si>
  <si>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</si>
  <si>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</si>
  <si>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</si>
  <si>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</si>
  <si>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</si>
  <si>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</si>
  <si>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</si>
  <si>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</si>
  <si>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</si>
  <si>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</si>
  <si>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</si>
  <si>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</si>
  <si>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</si>
  <si>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</si>
  <si>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</si>
  <si>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</si>
  <si>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</si>
  <si>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</si>
  <si>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</si>
  <si>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</si>
  <si>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</si>
  <si>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</si>
  <si>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</si>
  <si>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</si>
  <si>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</si>
  <si>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</si>
  <si>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</si>
  <si>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</si>
  <si>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</si>
  <si>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</si>
  <si>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</si>
  <si>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</si>
  <si>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</si>
  <si>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</si>
  <si>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</si>
  <si>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</si>
  <si>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</si>
  <si>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</si>
  <si>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</si>
  <si>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</si>
  <si>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</si>
  <si>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</si>
  <si>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</si>
  <si>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</si>
  <si>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</si>
  <si>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</si>
  <si>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</si>
  <si>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</si>
  <si>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</si>
  <si>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</si>
  <si>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</si>
  <si>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</si>
  <si>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</si>
  <si>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</si>
  <si>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</si>
  <si>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</si>
  <si>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</si>
  <si>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</si>
  <si>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</si>
  <si>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</si>
  <si>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</si>
  <si>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</si>
  <si>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</si>
  <si>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</si>
  <si>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</si>
  <si>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</si>
  <si>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</si>
  <si>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</si>
  <si>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</si>
  <si>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</si>
  <si>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</si>
  <si>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</si>
  <si>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</si>
  <si>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</si>
  <si>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</si>
  <si>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</si>
  <si>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</si>
  <si>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</si>
  <si>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</si>
  <si>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</si>
  <si>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</si>
  <si>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</si>
  <si>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</si>
  <si>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</si>
  <si>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</si>
  <si>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</si>
  <si>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</si>
  <si>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</si>
  <si>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</si>
  <si>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</si>
  <si>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</si>
  <si>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</si>
  <si>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</si>
  <si>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</si>
  <si>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</si>
  <si>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</si>
  <si>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</si>
  <si>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</si>
  <si>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</si>
  <si>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</si>
  <si>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</si>
  <si>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</si>
  <si>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</si>
  <si>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</si>
  <si>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</si>
  <si>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</si>
  <si>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</si>
  <si>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</si>
  <si>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</si>
  <si>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</si>
  <si>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</si>
  <si>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</si>
  <si>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</si>
  <si>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</si>
  <si>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</si>
  <si>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</si>
  <si>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</si>
  <si>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</si>
  <si>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</si>
  <si>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</si>
  <si>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</si>
  <si>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</si>
  <si>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</si>
  <si>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</si>
  <si>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</si>
  <si>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</si>
  <si>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</si>
  <si>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</si>
  <si>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</si>
  <si>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</si>
  <si>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</si>
  <si>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</si>
  <si>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</si>
  <si>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</si>
  <si>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</si>
  <si>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</si>
  <si>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</si>
  <si>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</si>
  <si>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</si>
  <si>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</si>
  <si>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</si>
  <si>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</si>
  <si>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</si>
  <si>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</si>
  <si>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</si>
  <si>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</si>
  <si>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</si>
  <si>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</si>
  <si>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</si>
  <si>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</si>
  <si>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</si>
  <si>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</si>
  <si>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</si>
  <si>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</si>
  <si>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</si>
  <si>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</si>
  <si>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</si>
  <si>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</si>
  <si>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</si>
  <si>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</si>
  <si>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</si>
  <si>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</si>
  <si>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</si>
  <si>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</si>
  <si>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</si>
  <si>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</si>
  <si>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</si>
  <si>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</si>
  <si>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</si>
  <si>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</si>
  <si>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</si>
  <si>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</si>
  <si>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</si>
  <si>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</si>
  <si>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</si>
  <si>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</si>
  <si>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</si>
  <si>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</si>
  <si>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</si>
  <si>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</si>
  <si>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</si>
  <si>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</si>
  <si>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</si>
  <si>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</si>
  <si>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</si>
  <si>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</si>
  <si>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</si>
  <si>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</si>
  <si>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</si>
  <si>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</si>
  <si>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</si>
  <si>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</si>
  <si>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</si>
  <si>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</si>
  <si>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</si>
  <si>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</si>
  <si>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</si>
  <si>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</si>
  <si>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</si>
  <si>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</si>
  <si>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</si>
  <si>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</si>
  <si>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</si>
  <si>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</si>
  <si>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</si>
  <si>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</si>
  <si>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</si>
  <si>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</si>
  <si>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</si>
  <si>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</si>
  <si>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</si>
  <si>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</si>
  <si>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</si>
  <si>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</si>
  <si>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</si>
  <si>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</si>
  <si>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</si>
  <si>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</si>
  <si>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</si>
  <si>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</si>
  <si>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</si>
  <si>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</si>
  <si>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</si>
  <si>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</si>
  <si>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</si>
  <si>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</si>
  <si>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</si>
  <si>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</si>
  <si>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</si>
  <si>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</si>
  <si>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</si>
  <si>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</si>
  <si>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</si>
  <si>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</si>
  <si>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</si>
  <si>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</si>
  <si>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</si>
  <si>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</si>
  <si>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</si>
  <si>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</si>
  <si>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</si>
  <si>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</si>
  <si>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</si>
  <si>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</si>
  <si>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</si>
  <si>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</si>
  <si>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</si>
  <si>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</si>
  <si>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</si>
  <si>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</si>
  <si>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</si>
  <si>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</si>
  <si>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</si>
  <si>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</si>
  <si>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</si>
  <si>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</si>
  <si>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</si>
  <si>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</si>
  <si>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</si>
  <si>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</si>
  <si>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</si>
  <si>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</si>
  <si>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</si>
  <si>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</si>
  <si>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</si>
  <si>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</si>
  <si>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</si>
  <si>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</si>
  <si>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</si>
  <si>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</si>
  <si>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</si>
  <si>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</si>
  <si>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</si>
  <si>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</si>
  <si>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</si>
  <si>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</si>
  <si>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</si>
  <si>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</si>
  <si>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</si>
  <si>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</si>
  <si>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</si>
  <si>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</si>
  <si>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</si>
  <si>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</si>
  <si>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</si>
  <si>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</si>
  <si>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</si>
  <si>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</si>
  <si>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</si>
  <si>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</si>
  <si>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</si>
  <si>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</si>
  <si>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</si>
  <si>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</si>
  <si>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</si>
  <si>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</si>
  <si>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</si>
  <si>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</si>
  <si>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</si>
  <si>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</si>
  <si>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</si>
  <si>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</si>
  <si>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</si>
  <si>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</si>
  <si>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</si>
  <si>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</si>
  <si>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</si>
  <si>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</si>
  <si>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</si>
  <si>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</si>
  <si>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</si>
  <si>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</si>
  <si>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</si>
  <si>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</si>
  <si>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</si>
  <si>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</si>
  <si>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</si>
  <si>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</si>
  <si>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</si>
  <si>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</si>
  <si>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</si>
  <si>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</si>
  <si>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</si>
  <si>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</si>
  <si>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</si>
  <si>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</si>
  <si>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</si>
  <si>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</si>
  <si>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</si>
  <si>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</si>
  <si>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</si>
  <si>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</si>
  <si>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</si>
  <si>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</si>
  <si>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</si>
  <si>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</si>
  <si>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</si>
  <si>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</si>
  <si>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</si>
  <si>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</si>
  <si>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</si>
  <si>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</si>
  <si>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</si>
  <si>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</si>
  <si>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</si>
  <si>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</si>
  <si>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</si>
  <si>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</si>
  <si>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</si>
  <si>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</si>
  <si>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</si>
  <si>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</si>
  <si>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</si>
  <si>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</si>
  <si>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</si>
  <si>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</si>
  <si>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</si>
  <si>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</si>
  <si>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</si>
  <si>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</si>
  <si>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</si>
  <si>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</si>
  <si>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</si>
  <si>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</si>
  <si>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</si>
  <si>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</si>
  <si>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</si>
  <si>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</si>
  <si>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</si>
  <si>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</si>
  <si>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</si>
  <si>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</si>
  <si>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</si>
  <si>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</si>
  <si>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</si>
  <si>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</si>
  <si>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</si>
  <si>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</si>
  <si>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</si>
  <si>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</si>
  <si>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</si>
  <si>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</si>
  <si>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</si>
  <si>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</si>
  <si>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</si>
  <si>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</si>
  <si>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</si>
  <si>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</si>
  <si>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</si>
  <si>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</si>
  <si>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</si>
  <si>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</si>
  <si>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</si>
  <si>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</si>
  <si>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</si>
  <si>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</si>
  <si>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</si>
  <si>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</si>
  <si>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</si>
  <si>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</si>
  <si>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</si>
  <si>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</si>
  <si>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</si>
  <si>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</si>
  <si>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</si>
  <si>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</si>
  <si>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</si>
  <si>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</si>
  <si>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</si>
  <si>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</si>
  <si>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</si>
  <si>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</si>
  <si>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</si>
  <si>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</si>
  <si>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</si>
  <si>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</si>
  <si>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</si>
  <si>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</si>
  <si>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</si>
  <si>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</si>
  <si>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</si>
  <si>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</si>
  <si>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</si>
  <si>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</si>
  <si>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</si>
  <si>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</si>
  <si>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</si>
  <si>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</si>
  <si>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</si>
  <si>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</si>
  <si>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</si>
  <si>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</si>
  <si>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</si>
  <si>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</si>
  <si>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</si>
  <si>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</si>
  <si>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</si>
  <si>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</si>
  <si>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</si>
  <si>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</si>
  <si>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</si>
  <si>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</si>
  <si>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</si>
  <si>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</si>
  <si>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</si>
  <si>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</si>
  <si>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</si>
  <si>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</si>
  <si>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</si>
  <si>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</si>
  <si>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</si>
  <si>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</si>
  <si>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</si>
  <si>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</si>
  <si>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</si>
  <si>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</si>
  <si>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</si>
  <si>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</si>
  <si>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</si>
  <si>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</si>
  <si>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</si>
  <si>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</si>
  <si>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</si>
  <si>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</si>
  <si>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</si>
  <si>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</si>
  <si>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</si>
  <si>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</si>
  <si>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</si>
  <si>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</si>
  <si>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</si>
  <si>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</si>
  <si>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</si>
  <si>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</si>
  <si>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</si>
  <si>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</si>
  <si>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</si>
  <si>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</si>
  <si>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</si>
  <si>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</si>
  <si>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</si>
  <si>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</si>
  <si>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</si>
  <si>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</si>
  <si>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</si>
  <si>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</si>
  <si>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</si>
  <si>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</si>
  <si>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</si>
  <si>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</si>
  <si>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</si>
  <si>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</si>
  <si>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</si>
  <si>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</si>
  <si>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</si>
  <si>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</si>
  <si>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</si>
  <si>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</si>
  <si>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</si>
  <si>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</si>
  <si>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</si>
  <si>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</si>
  <si>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</si>
  <si>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</si>
  <si>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</si>
  <si>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</si>
  <si>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</si>
  <si>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</si>
  <si>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</si>
  <si>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</si>
  <si>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</si>
  <si>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</si>
  <si>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</si>
  <si>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</si>
  <si>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</si>
  <si>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</si>
  <si>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</si>
  <si>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</si>
  <si>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</si>
  <si>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</si>
  <si>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</si>
  <si>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</si>
  <si>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</si>
  <si>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</si>
  <si>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</si>
  <si>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</si>
  <si>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</si>
  <si>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</si>
  <si>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</si>
  <si>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</si>
  <si>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</si>
  <si>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</si>
  <si>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</si>
  <si>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</si>
  <si>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</si>
  <si>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</si>
  <si>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</si>
  <si>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</si>
  <si>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</si>
  <si>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</si>
  <si>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</si>
  <si>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</si>
  <si>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</si>
  <si>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</si>
  <si>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</si>
  <si>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</si>
  <si>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</si>
  <si>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</si>
  <si>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</si>
  <si>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</si>
  <si>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</si>
  <si>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</si>
  <si>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</si>
  <si>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</si>
  <si>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</si>
  <si>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</si>
  <si>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</si>
  <si>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</si>
  <si>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</si>
  <si>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</si>
  <si>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</si>
  <si>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</si>
  <si>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</si>
  <si>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</si>
  <si>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</si>
  <si>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</si>
  <si>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</si>
  <si>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</si>
  <si>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</si>
  <si>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</si>
  <si>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</si>
  <si>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</si>
  <si>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</si>
  <si>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</si>
  <si>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</si>
  <si>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</si>
  <si>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</si>
  <si>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</si>
  <si>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</si>
  <si>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</si>
  <si>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</si>
  <si>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</si>
  <si>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</si>
  <si>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</si>
  <si>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</si>
  <si>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</si>
  <si>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</si>
  <si>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</si>
  <si>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</si>
  <si>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</si>
  <si>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</si>
  <si>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</si>
  <si>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</si>
  <si>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</si>
  <si>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</si>
  <si>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</si>
  <si>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</si>
  <si>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</si>
  <si>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</si>
  <si>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</si>
  <si>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</si>
  <si>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</si>
  <si>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</si>
  <si>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</si>
  <si>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</si>
  <si>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</si>
  <si>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</si>
  <si>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</si>
  <si>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</si>
  <si>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</si>
  <si>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</si>
  <si>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</si>
  <si>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</si>
  <si>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</si>
  <si>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</si>
  <si>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</si>
  <si>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</si>
  <si>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</si>
  <si>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</si>
  <si>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</si>
  <si>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</si>
  <si>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</si>
  <si>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</si>
  <si>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</si>
  <si>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</si>
  <si>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</si>
  <si>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</si>
  <si>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</si>
  <si>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</si>
  <si>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</si>
  <si>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</si>
  <si>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</si>
  <si>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</si>
  <si>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</si>
  <si>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</si>
  <si>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</si>
  <si>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</si>
  <si>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</si>
  <si>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</si>
  <si>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</si>
  <si>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</si>
  <si>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</si>
  <si>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</si>
  <si>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</si>
  <si>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</si>
  <si>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</si>
  <si>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</si>
  <si>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</si>
  <si>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</si>
  <si>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</si>
  <si>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</si>
  <si>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</si>
  <si>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</si>
  <si>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</si>
  <si>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</si>
  <si>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</si>
  <si>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</si>
  <si>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</si>
  <si>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</si>
  <si>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</si>
  <si>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</si>
  <si>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</si>
  <si>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</si>
  <si>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</si>
  <si>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</si>
  <si>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</si>
  <si>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</si>
  <si>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</si>
  <si>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</si>
  <si>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</si>
  <si>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</si>
  <si>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</si>
  <si>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</si>
  <si>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</si>
  <si>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</si>
  <si>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</si>
  <si>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</si>
  <si>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</si>
  <si>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</si>
  <si>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</si>
  <si>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</si>
  <si>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</si>
  <si>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</si>
  <si>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</si>
  <si>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</si>
  <si>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</si>
  <si>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</si>
  <si>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</si>
  <si>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</si>
  <si>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</si>
  <si>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</si>
  <si>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</si>
  <si>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</si>
  <si>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</si>
  <si>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</si>
  <si>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</si>
  <si>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</si>
  <si>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</si>
  <si>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</si>
  <si>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</si>
  <si>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</si>
  <si>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</si>
  <si>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</si>
  <si>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</si>
  <si>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</si>
  <si>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</si>
  <si>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</si>
  <si>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</si>
  <si>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</si>
  <si>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</si>
  <si>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</si>
  <si>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</si>
  <si>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</si>
  <si>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</si>
  <si>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</si>
  <si>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</si>
  <si>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</si>
  <si>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</si>
  <si>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</si>
  <si>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</si>
  <si>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</si>
  <si>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</si>
  <si>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</si>
  <si>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</si>
  <si>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</si>
  <si>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</si>
  <si>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</si>
  <si>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</si>
  <si>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</si>
  <si>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</si>
  <si>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</si>
  <si>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</si>
  <si>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</si>
  <si>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</si>
  <si>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</si>
  <si>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</si>
  <si>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</si>
  <si>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</si>
  <si>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</si>
  <si>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</si>
  <si>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</si>
  <si>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</si>
  <si>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</si>
  <si>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</si>
  <si>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</si>
  <si>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</si>
  <si>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</si>
  <si>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</si>
  <si>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</si>
  <si>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</si>
  <si>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</si>
  <si>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</si>
  <si>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</si>
  <si>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</si>
  <si>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</si>
  <si>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</si>
  <si>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</si>
  <si>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</si>
  <si>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</si>
  <si>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</si>
  <si>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</si>
  <si>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</si>
  <si>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</si>
  <si>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</si>
  <si>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</si>
  <si>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</si>
  <si>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</si>
  <si>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</si>
  <si>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</si>
  <si>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</si>
  <si>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</si>
  <si>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</si>
  <si>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</si>
  <si>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</si>
  <si>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</si>
  <si>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</si>
  <si>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</si>
  <si>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</si>
  <si>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</si>
  <si>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</si>
  <si>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</si>
  <si>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</si>
  <si>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</si>
  <si>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</si>
  <si>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</si>
  <si>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</si>
  <si>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</si>
  <si>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</si>
  <si>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</si>
  <si>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</si>
  <si>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</si>
  <si>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</si>
  <si>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</si>
  <si>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</si>
  <si>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</si>
  <si>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</si>
  <si>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</si>
  <si>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</si>
  <si>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</si>
  <si>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</si>
  <si>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</si>
  <si>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</si>
  <si>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</si>
  <si>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</si>
  <si>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</si>
  <si>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</si>
  <si>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</si>
  <si>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</si>
  <si>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</si>
  <si>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</si>
  <si>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</si>
  <si>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</si>
  <si>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</si>
  <si>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</si>
  <si>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</si>
  <si>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</si>
  <si>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</si>
  <si>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</si>
  <si>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</si>
  <si>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</si>
  <si>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</si>
  <si>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</si>
  <si>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</si>
  <si>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</si>
  <si>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</si>
  <si>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</si>
  <si>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</si>
  <si>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</si>
  <si>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</si>
  <si>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</si>
  <si>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</si>
  <si>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</si>
  <si>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</si>
  <si>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</si>
  <si>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</si>
  <si>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</si>
  <si>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</si>
  <si>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</si>
  <si>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</si>
  <si>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</si>
  <si>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</si>
  <si>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</si>
  <si>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</si>
  <si>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</si>
  <si>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</si>
  <si>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</si>
  <si>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</si>
  <si>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</si>
  <si>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</si>
  <si>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</si>
  <si>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</si>
  <si>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</si>
  <si>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</si>
  <si>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</si>
  <si>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</si>
  <si>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</si>
  <si>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</si>
  <si>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</si>
  <si>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</si>
  <si>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</si>
  <si>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</si>
  <si>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</si>
  <si>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</si>
  <si>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</si>
  <si>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</si>
  <si>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</si>
  <si>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</si>
  <si>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</si>
  <si>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</si>
  <si>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</si>
  <si>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</si>
  <si>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</si>
  <si>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</si>
  <si>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</si>
  <si>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</si>
  <si>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</si>
  <si>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</si>
  <si>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</si>
  <si>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</si>
  <si>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</si>
  <si>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</si>
  <si>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</si>
  <si>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</si>
  <si>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</si>
  <si>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</si>
  <si>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</si>
  <si>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</si>
  <si>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</si>
  <si>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</si>
  <si>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</si>
  <si>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</si>
  <si>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</si>
  <si>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</si>
  <si>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</si>
  <si>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</si>
  <si>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</si>
  <si>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</si>
  <si>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</si>
  <si>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</si>
  <si>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</si>
  <si>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</si>
  <si>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</si>
  <si>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</si>
  <si>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</si>
  <si>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</si>
  <si>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</si>
  <si>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</si>
  <si>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</si>
  <si>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</si>
  <si>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</si>
  <si>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</si>
  <si>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</si>
  <si>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</si>
  <si>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</si>
  <si>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</si>
  <si>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</si>
  <si>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</si>
  <si>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</si>
  <si>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</si>
  <si>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</si>
  <si>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</si>
  <si>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</si>
  <si>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</si>
  <si>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</si>
  <si>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</si>
  <si>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</si>
  <si>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</si>
  <si>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</si>
  <si>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</si>
  <si>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</si>
  <si>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</si>
  <si>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</si>
  <si>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</si>
  <si>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</si>
  <si>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</si>
  <si>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</si>
  <si>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</si>
  <si>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</si>
  <si>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</si>
  <si>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</si>
  <si>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</si>
  <si>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</si>
  <si>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</si>
  <si>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</si>
  <si>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</si>
  <si>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</si>
  <si>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</si>
  <si>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</si>
  <si>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</si>
  <si>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</si>
  <si>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</si>
  <si>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</si>
  <si>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</si>
  <si>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</si>
  <si>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</si>
  <si>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</si>
  <si>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</si>
  <si>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</si>
  <si>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</si>
  <si>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</si>
  <si>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</si>
  <si>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</si>
  <si>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</si>
  <si>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</si>
  <si>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</si>
  <si>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</si>
  <si>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</si>
  <si>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</si>
  <si>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</si>
  <si>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</si>
  <si>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</si>
  <si>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</si>
  <si>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</si>
  <si>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</si>
  <si>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</si>
  <si>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</si>
  <si>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</si>
  <si>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</si>
  <si>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</si>
  <si>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</si>
  <si>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</si>
  <si>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</si>
  <si>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</si>
  <si>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</si>
  <si>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</si>
  <si>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</si>
  <si>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</si>
  <si>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</si>
  <si>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</si>
  <si>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</si>
  <si>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</si>
  <si>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</si>
  <si>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</si>
  <si>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</si>
  <si>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</si>
  <si>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</si>
  <si>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</si>
  <si>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</si>
  <si>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</si>
  <si>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</si>
  <si>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</si>
  <si>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</si>
  <si>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</si>
  <si>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</si>
  <si>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</si>
  <si>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</si>
  <si>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</si>
  <si>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</si>
  <si>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</si>
  <si>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</si>
  <si>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</si>
  <si>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</si>
  <si>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</si>
  <si>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</si>
  <si>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</si>
  <si>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</si>
  <si>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</si>
  <si>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</si>
  <si>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</si>
  <si>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</si>
  <si>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</si>
  <si>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</si>
  <si>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</si>
  <si>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</si>
  <si>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</si>
  <si>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</si>
  <si>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</si>
  <si>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</si>
  <si>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</si>
  <si>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</si>
  <si>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</si>
  <si>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</si>
  <si>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</si>
  <si>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</si>
  <si>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</si>
  <si>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</si>
  <si>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</si>
  <si>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</si>
  <si>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</si>
  <si>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</si>
  <si>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</si>
  <si>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</si>
  <si>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</si>
  <si>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</si>
  <si>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</si>
  <si>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</si>
  <si>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</si>
  <si>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</si>
  <si>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</si>
  <si>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</si>
  <si>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</si>
  <si>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</si>
  <si>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</si>
  <si>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</si>
  <si>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</si>
  <si>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</si>
  <si>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</si>
  <si>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</si>
  <si>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</si>
  <si>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</si>
  <si>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</si>
  <si>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</si>
  <si>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</si>
  <si>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</si>
  <si>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</si>
  <si>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</si>
  <si>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</si>
  <si>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</si>
  <si>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</si>
  <si>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</si>
  <si>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</si>
  <si>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</si>
  <si>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</si>
  <si>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</si>
  <si>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</si>
  <si>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</si>
  <si>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</si>
  <si>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</si>
  <si>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</si>
  <si>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</si>
  <si>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</si>
  <si>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</si>
  <si>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</si>
  <si>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</si>
  <si>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</si>
  <si>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</si>
  <si>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</si>
  <si>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</si>
  <si>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</si>
  <si>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</si>
  <si>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</si>
  <si>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</si>
  <si>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</si>
  <si>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</si>
  <si>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</si>
  <si>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</si>
  <si>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</si>
  <si>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</si>
  <si>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</si>
  <si>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</si>
  <si>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</si>
  <si>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</si>
  <si>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</si>
  <si>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</si>
  <si>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</si>
  <si>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</si>
  <si>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</si>
  <si>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</si>
  <si>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</si>
  <si>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</si>
  <si>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</si>
  <si>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</si>
  <si>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</si>
  <si>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</si>
  <si>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</si>
  <si>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</si>
  <si>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</si>
  <si>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</si>
  <si>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</si>
  <si>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</si>
  <si>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</si>
  <si>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</si>
  <si>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</si>
  <si>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</si>
  <si>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</si>
  <si>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</si>
  <si>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</si>
  <si>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</si>
  <si>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</si>
  <si>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</si>
  <si>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</si>
  <si>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</si>
  <si>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</si>
  <si>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</si>
  <si>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</si>
  <si>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</si>
  <si>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</si>
  <si>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</si>
  <si>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</si>
  <si>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</si>
  <si>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</si>
  <si>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</si>
  <si>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</si>
  <si>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</si>
  <si>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</si>
  <si>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</si>
  <si>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</si>
  <si>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</si>
  <si>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</si>
  <si>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</si>
  <si>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</si>
  <si>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</si>
  <si>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</si>
  <si>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</si>
  <si>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</si>
  <si>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</si>
  <si>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</si>
  <si>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</si>
  <si>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</si>
  <si>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</si>
  <si>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</si>
  <si>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</si>
  <si>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</si>
  <si>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</si>
  <si>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</si>
  <si>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</si>
  <si>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</si>
  <si>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</si>
  <si>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</si>
  <si>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</si>
  <si>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</si>
  <si>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</si>
  <si>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</si>
  <si>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</si>
  <si>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</si>
  <si>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</si>
  <si>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</si>
  <si>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</si>
  <si>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</si>
  <si>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</si>
  <si>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</si>
  <si>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</si>
  <si>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</si>
  <si>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</si>
  <si>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</si>
  <si>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</si>
  <si>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</si>
  <si>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</si>
  <si>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</si>
  <si>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</si>
  <si>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</si>
  <si>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</si>
  <si>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</si>
  <si>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</si>
  <si>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</si>
  <si>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</si>
  <si>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</si>
  <si>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</si>
  <si>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</si>
  <si>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</si>
  <si>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</si>
  <si>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</si>
  <si>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</si>
  <si>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</si>
  <si>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</si>
  <si>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</si>
  <si>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</si>
  <si>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</si>
  <si>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</si>
  <si>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</si>
  <si>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</si>
  <si>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</si>
  <si>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</si>
  <si>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</si>
  <si>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</si>
  <si>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</si>
  <si>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</si>
  <si>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</si>
  <si>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</si>
  <si>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</si>
  <si>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</si>
  <si>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</si>
  <si>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</si>
  <si>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</si>
  <si>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</si>
  <si>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</si>
  <si>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</si>
  <si>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</si>
  <si>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</si>
  <si>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</si>
  <si>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</si>
  <si>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</si>
  <si>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</si>
  <si>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</si>
  <si>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</si>
  <si>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</si>
  <si>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</si>
  <si>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</si>
  <si>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</si>
  <si>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</si>
  <si>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</si>
  <si>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</si>
  <si>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</si>
  <si>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</si>
  <si>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</si>
  <si>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</si>
  <si>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</si>
  <si>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</si>
  <si>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</si>
  <si>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</si>
  <si>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</si>
  <si>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</si>
  <si>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</si>
  <si>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</si>
  <si>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</si>
  <si>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</si>
  <si>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</si>
  <si>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</si>
  <si>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</si>
  <si>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</si>
  <si>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</si>
  <si>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</si>
  <si>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</si>
  <si>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</si>
  <si>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</si>
  <si>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</si>
  <si>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</si>
  <si>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</si>
  <si>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</si>
  <si>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</si>
  <si>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</si>
  <si>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</si>
  <si>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</si>
  <si>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</si>
  <si>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</si>
  <si>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</si>
  <si>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</si>
  <si>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</si>
  <si>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</si>
  <si>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</si>
  <si>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</si>
  <si>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</si>
  <si>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</si>
  <si>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</si>
  <si>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</si>
  <si>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</si>
  <si>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</si>
  <si>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</si>
  <si>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</si>
  <si>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</si>
  <si>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</si>
  <si>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</si>
  <si>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</si>
  <si>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</si>
  <si>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</si>
  <si>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</si>
  <si>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</si>
  <si>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</si>
  <si>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</si>
  <si>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</si>
  <si>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</si>
  <si>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</si>
  <si>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</si>
  <si>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</si>
  <si>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</si>
  <si>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</si>
  <si>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</si>
  <si>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</si>
  <si>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</si>
  <si>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</si>
  <si>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</si>
  <si>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</si>
  <si>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</si>
  <si>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</si>
  <si>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</si>
  <si>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</si>
  <si>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</si>
  <si>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</si>
  <si>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</si>
  <si>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</si>
  <si>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</si>
  <si>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</si>
  <si>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</si>
  <si>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</si>
  <si>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</si>
  <si>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</si>
  <si>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</si>
  <si>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</si>
  <si>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</si>
  <si>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</si>
  <si>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</si>
  <si>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</si>
  <si>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</si>
  <si>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</si>
  <si>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</si>
  <si>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</si>
  <si>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</si>
  <si>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</si>
  <si>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</si>
  <si>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</si>
  <si>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</si>
  <si>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</si>
  <si>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</si>
  <si>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</si>
  <si>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</si>
  <si>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</si>
  <si>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</si>
  <si>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</si>
  <si>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</si>
  <si>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</si>
  <si>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</si>
  <si>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</si>
  <si>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</si>
  <si>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</si>
  <si>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</si>
  <si>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</si>
  <si>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</si>
  <si>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</si>
  <si>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</si>
  <si>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</si>
  <si>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</si>
  <si>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</si>
  <si>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</si>
  <si>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</si>
  <si>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</si>
  <si>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</si>
  <si>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</si>
  <si>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</si>
  <si>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</si>
  <si>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</si>
  <si>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</si>
  <si>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</si>
  <si>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</si>
  <si>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</si>
  <si>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</si>
  <si>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</si>
  <si>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</si>
  <si>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</si>
  <si>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</si>
  <si>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</si>
  <si>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</si>
  <si>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</si>
  <si>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</si>
  <si>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</si>
  <si>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</si>
  <si>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</si>
  <si>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</si>
  <si>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</si>
  <si>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</si>
  <si>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</si>
  <si>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</si>
  <si>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</si>
  <si>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</si>
  <si>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</si>
  <si>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</si>
  <si>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</si>
  <si>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</si>
  <si>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</si>
  <si>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</si>
  <si>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</si>
  <si>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</si>
  <si>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</si>
  <si>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</si>
  <si>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</si>
  <si>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</si>
  <si>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</si>
  <si>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</si>
  <si>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</si>
  <si>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</si>
  <si>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</si>
  <si>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</si>
  <si>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</si>
  <si>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</si>
  <si>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</si>
  <si>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</si>
  <si>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</si>
  <si>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</si>
  <si>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</si>
  <si>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</si>
  <si>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</si>
  <si>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</si>
  <si>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</si>
  <si>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</si>
  <si>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</si>
  <si>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</si>
  <si>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</si>
  <si>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</si>
  <si>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</si>
  <si>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</si>
  <si>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</si>
  <si>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</si>
  <si>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</si>
  <si>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</si>
  <si>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</si>
  <si>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</si>
  <si>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</si>
  <si>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</si>
  <si>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</si>
  <si>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</si>
  <si>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</si>
  <si>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</si>
  <si>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</si>
  <si>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</si>
  <si>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</si>
  <si>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</si>
  <si>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</si>
  <si>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</si>
  <si>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</si>
  <si>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</si>
  <si>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</si>
  <si>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</si>
  <si>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</si>
  <si>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</si>
  <si>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</si>
  <si>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</si>
  <si>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</si>
  <si>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</si>
  <si>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</si>
  <si>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</si>
  <si>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</si>
  <si>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</si>
  <si>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</si>
  <si>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</si>
  <si>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</si>
  <si>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</si>
  <si>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</si>
  <si>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</si>
  <si>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</si>
  <si>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</si>
  <si>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</si>
  <si>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</si>
  <si>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</si>
  <si>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</si>
  <si>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</si>
  <si>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</si>
  <si>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</si>
  <si>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</si>
  <si>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</si>
  <si>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</si>
  <si>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</si>
  <si>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</si>
  <si>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</si>
  <si>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</si>
  <si>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</si>
  <si>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</si>
  <si>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</si>
  <si>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</si>
  <si>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</si>
  <si>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</si>
  <si>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</si>
  <si>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</si>
  <si>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</si>
  <si>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</si>
  <si>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</si>
  <si>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</si>
  <si>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</si>
  <si>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</si>
  <si>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</si>
  <si>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</si>
  <si>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</si>
  <si>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</si>
  <si>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</si>
  <si>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</si>
  <si>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</si>
  <si>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</si>
  <si>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</si>
  <si>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</si>
  <si>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</si>
  <si>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</si>
  <si>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</si>
  <si>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</si>
  <si>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</si>
  <si>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</si>
  <si>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</si>
  <si>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</si>
  <si>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</si>
  <si>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</si>
  <si>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</si>
  <si>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</si>
  <si>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</si>
  <si>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</si>
  <si>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</si>
  <si>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</si>
  <si>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</si>
  <si>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</si>
  <si>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</si>
  <si>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</si>
  <si>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</si>
  <si>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</si>
  <si>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</si>
  <si>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</si>
  <si>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</si>
  <si>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</si>
  <si>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</si>
  <si>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</si>
  <si>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</si>
  <si>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</si>
  <si>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</si>
  <si>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</si>
  <si>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</si>
  <si>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</si>
  <si>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</si>
  <si>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</si>
  <si>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</si>
  <si>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</si>
  <si>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</si>
  <si>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</si>
  <si>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</si>
  <si>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</si>
  <si>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</si>
  <si>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</si>
  <si>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</si>
  <si>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</si>
  <si>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</si>
  <si>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</si>
  <si>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</si>
  <si>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</si>
  <si>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</si>
  <si>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</si>
  <si>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</si>
  <si>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</si>
  <si>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</si>
  <si>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</si>
  <si>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</si>
  <si>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</si>
  <si>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</si>
  <si>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</si>
  <si>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</si>
  <si>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</si>
  <si>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</si>
  <si>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</si>
  <si>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</si>
  <si>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</si>
  <si>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</si>
  <si>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</si>
  <si>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</si>
  <si>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</si>
  <si>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</si>
  <si>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</si>
  <si>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</si>
  <si>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</si>
  <si>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</si>
  <si>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</si>
  <si>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</si>
  <si>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</si>
  <si>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</si>
  <si>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</si>
  <si>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</si>
  <si>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</si>
  <si>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</si>
  <si>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</si>
  <si>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</si>
  <si>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</si>
  <si>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</si>
  <si>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</si>
  <si>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</si>
  <si>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</si>
  <si>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</si>
  <si>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</si>
  <si>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</si>
  <si>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</si>
  <si>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</si>
  <si>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</si>
  <si>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</si>
  <si>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</si>
  <si>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</si>
  <si>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</si>
  <si>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</si>
  <si>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</si>
  <si>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</si>
  <si>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</si>
  <si>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</si>
  <si>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</si>
  <si>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</si>
  <si>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</si>
  <si>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</si>
  <si>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</si>
  <si>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</si>
  <si>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</si>
  <si>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</si>
  <si>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</si>
  <si>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</si>
  <si>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</si>
  <si>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</si>
  <si>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</si>
  <si>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</si>
  <si>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</si>
  <si>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</si>
  <si>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</si>
  <si>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</si>
  <si>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</si>
  <si>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</si>
  <si>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</si>
  <si>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</si>
  <si>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</si>
  <si>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</si>
  <si>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</si>
  <si>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</si>
  <si>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</si>
  <si>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</si>
  <si>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</si>
  <si>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</si>
  <si>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</si>
  <si>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</si>
  <si>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</si>
  <si>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</si>
  <si>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</si>
  <si>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</si>
  <si>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</si>
  <si>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</si>
  <si>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</si>
  <si>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</si>
  <si>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</si>
  <si>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</si>
  <si>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</si>
  <si>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</si>
  <si>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</si>
  <si>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</si>
  <si>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</si>
  <si>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</si>
  <si>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</si>
  <si>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</si>
  <si>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</si>
  <si>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</si>
  <si>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</si>
  <si>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</si>
  <si>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</si>
  <si>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</si>
  <si>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</si>
  <si>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</si>
  <si>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</si>
  <si>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</si>
  <si>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</si>
  <si>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</si>
  <si>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</si>
  <si>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</si>
  <si>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</si>
  <si>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</si>
  <si>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</si>
  <si>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</si>
  <si>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</si>
  <si>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</si>
  <si>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</si>
  <si>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</si>
  <si>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</si>
  <si>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</si>
  <si>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</si>
  <si>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</si>
  <si>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</si>
  <si>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</si>
  <si>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</si>
  <si>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</si>
  <si>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</si>
  <si>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</si>
  <si>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</si>
  <si>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</si>
  <si>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</si>
  <si>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</si>
  <si>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</si>
  <si>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</si>
  <si>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</si>
  <si>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</si>
  <si>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</si>
  <si>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</si>
  <si>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</si>
  <si>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</si>
  <si>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</si>
  <si>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</si>
  <si>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</si>
  <si>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</si>
  <si>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</si>
  <si>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</si>
  <si>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</si>
  <si>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</si>
  <si>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</si>
  <si>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</si>
  <si>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</si>
  <si>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</si>
  <si>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</si>
  <si>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</si>
  <si>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</si>
  <si>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</si>
  <si>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</si>
  <si>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</si>
  <si>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</si>
  <si>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</si>
  <si>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</si>
  <si>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</si>
  <si>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</si>
  <si>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</si>
  <si>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</si>
  <si>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</si>
  <si>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</si>
  <si>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</si>
  <si>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</si>
  <si>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</si>
  <si>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</si>
  <si>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</si>
  <si>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</si>
  <si>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</si>
  <si>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</si>
  <si>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</si>
  <si>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</si>
  <si>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</si>
  <si>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</si>
  <si>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</si>
  <si>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</si>
  <si>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</si>
  <si>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</si>
  <si>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</si>
  <si>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</si>
  <si>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</si>
  <si>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</si>
  <si>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</si>
  <si>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</si>
  <si>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</si>
  <si>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</si>
  <si>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</si>
  <si>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</si>
  <si>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</si>
  <si>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</si>
  <si>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</si>
  <si>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</si>
  <si>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</si>
  <si>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</si>
  <si>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</si>
  <si>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</si>
  <si>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</si>
  <si>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</si>
  <si>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</si>
  <si>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</si>
  <si>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</si>
  <si>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</si>
  <si>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</si>
  <si>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</si>
  <si>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</si>
  <si>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</si>
  <si>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</si>
  <si>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</si>
  <si>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</si>
  <si>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</si>
  <si>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</si>
  <si>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</si>
  <si>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</si>
  <si>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</si>
  <si>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</si>
  <si>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</si>
  <si>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</si>
  <si>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</si>
  <si>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</si>
  <si>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</si>
  <si>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</si>
  <si>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</si>
  <si>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</si>
  <si>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</si>
  <si>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</si>
  <si>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</si>
  <si>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</si>
  <si>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</si>
  <si>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</si>
  <si>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</si>
  <si>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</si>
  <si>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</si>
  <si>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</si>
  <si>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</si>
  <si>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</si>
  <si>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</si>
  <si>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</si>
  <si>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</si>
  <si>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</si>
  <si>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</si>
  <si>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</si>
  <si>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</si>
  <si>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</si>
  <si>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</si>
  <si>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</si>
  <si>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</si>
  <si>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</si>
  <si>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</si>
  <si>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</si>
  <si>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</si>
  <si>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</si>
  <si>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</si>
  <si>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</si>
  <si>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</si>
  <si>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</si>
  <si>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</si>
  <si>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</si>
  <si>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</si>
  <si>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</si>
  <si>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</si>
  <si>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</si>
  <si>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</si>
  <si>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</si>
  <si>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</si>
  <si>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</si>
  <si>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</si>
  <si>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</si>
  <si>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</si>
  <si>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</si>
  <si>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</si>
  <si>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</si>
  <si>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</si>
  <si>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</si>
  <si>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</si>
  <si>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</si>
  <si>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</si>
  <si>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</si>
  <si>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</si>
  <si>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</si>
  <si>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</si>
  <si>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</si>
  <si>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</si>
  <si>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</si>
  <si>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</si>
  <si>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</si>
  <si>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</si>
  <si>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</si>
  <si>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</si>
  <si>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</si>
  <si>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</si>
  <si>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</si>
  <si>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</si>
  <si>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</si>
  <si>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</si>
  <si>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</si>
  <si>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</si>
  <si>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</si>
  <si>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</si>
  <si>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</si>
  <si>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</si>
  <si>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</si>
  <si>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</si>
  <si>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</si>
  <si>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</si>
  <si>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</si>
  <si>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</si>
  <si>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</si>
  <si>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</si>
  <si>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</si>
  <si>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</si>
  <si>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</si>
  <si>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</si>
  <si>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</si>
  <si>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</si>
  <si>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</si>
  <si>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</si>
  <si>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</si>
  <si>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</si>
  <si>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</si>
  <si>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</si>
  <si>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</si>
  <si>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</si>
  <si>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</si>
  <si>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</si>
  <si>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</si>
  <si>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</si>
  <si>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</si>
  <si>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</si>
  <si>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</si>
  <si>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</si>
  <si>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</si>
  <si>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</si>
  <si>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</si>
  <si>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</si>
  <si>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</si>
  <si>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</si>
  <si>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</si>
  <si>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</si>
  <si>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</si>
  <si>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</si>
  <si>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</si>
  <si>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</si>
  <si>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</si>
  <si>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</si>
  <si>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</si>
  <si>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</si>
  <si>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</si>
  <si>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</si>
  <si>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</si>
  <si>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</si>
  <si>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</si>
  <si>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</si>
  <si>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</si>
  <si>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</si>
  <si>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</si>
  <si>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</si>
  <si>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</si>
  <si>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</si>
  <si>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</si>
  <si>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</si>
  <si>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</si>
  <si>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</si>
  <si>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</si>
  <si>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</si>
  <si>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</si>
  <si>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</si>
  <si>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</si>
  <si>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</si>
  <si>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</si>
  <si>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</si>
  <si>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</si>
  <si>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</si>
  <si>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</si>
  <si>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</si>
  <si>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</si>
  <si>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</si>
  <si>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</si>
  <si>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</si>
  <si>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</si>
  <si>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</si>
  <si>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</si>
  <si>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</si>
  <si>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</si>
  <si>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</si>
  <si>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</si>
  <si>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</si>
  <si>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</si>
  <si>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</si>
  <si>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</si>
  <si>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</si>
  <si>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</si>
  <si>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</si>
  <si>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</si>
  <si>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</si>
  <si>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</si>
  <si>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</si>
  <si>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</si>
  <si>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</si>
  <si>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</si>
  <si>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</si>
  <si>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</si>
  <si>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</si>
  <si>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</si>
  <si>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</si>
  <si>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</si>
  <si>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</si>
  <si>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</si>
  <si>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</si>
  <si>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</si>
  <si>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</si>
  <si>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</si>
  <si>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</si>
  <si>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</si>
  <si>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</si>
  <si>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</si>
  <si>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</si>
  <si>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</si>
  <si>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</si>
  <si>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</si>
  <si>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</si>
  <si>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</si>
  <si>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</si>
  <si>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</si>
  <si>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</si>
  <si>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</si>
  <si>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</si>
  <si>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</si>
  <si>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</si>
  <si>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</si>
  <si>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</si>
  <si>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</si>
  <si>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</si>
  <si>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</si>
  <si>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</si>
  <si>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</si>
  <si>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</si>
  <si>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</si>
  <si>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</si>
  <si>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</si>
  <si>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</si>
  <si>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</si>
  <si>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</si>
  <si>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</si>
  <si>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</si>
  <si>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</si>
  <si>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</si>
  <si>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</si>
  <si>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</si>
  <si>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</si>
  <si>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</si>
  <si>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</si>
  <si>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</si>
  <si>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</si>
  <si>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</si>
  <si>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</si>
  <si>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</si>
  <si>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</si>
  <si>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</si>
  <si>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</si>
  <si>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</si>
  <si>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</si>
  <si>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</si>
  <si>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</si>
  <si>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</si>
  <si>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</si>
  <si>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</si>
  <si>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</si>
  <si>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</si>
  <si>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</si>
  <si>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</si>
  <si>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</si>
  <si>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</si>
  <si>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</si>
  <si>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</si>
  <si>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</si>
  <si>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</si>
  <si>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</si>
  <si>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</si>
  <si>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</si>
  <si>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</si>
  <si>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</si>
  <si>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</si>
  <si>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</si>
  <si>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</si>
  <si>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</si>
  <si>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</si>
  <si>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</si>
  <si>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</si>
  <si>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</si>
  <si>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</si>
  <si>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</si>
  <si>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</si>
  <si>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</si>
  <si>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</si>
  <si>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</si>
  <si>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</si>
  <si>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</si>
  <si>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</si>
  <si>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</si>
  <si>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</si>
  <si>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</si>
  <si>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</si>
  <si>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</si>
  <si>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</si>
  <si>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</si>
  <si>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</si>
  <si>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</si>
  <si>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</si>
  <si>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</si>
  <si>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</si>
  <si>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</si>
  <si>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</si>
  <si>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</si>
  <si>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</si>
  <si>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</si>
  <si>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</si>
  <si>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</si>
  <si>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</si>
  <si>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</si>
  <si>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</si>
  <si>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</si>
  <si>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</si>
  <si>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</si>
  <si>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</si>
  <si>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</si>
  <si>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</si>
  <si>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</si>
  <si>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</si>
  <si>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</si>
  <si>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</si>
  <si>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</si>
  <si>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</si>
  <si>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</si>
  <si>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</si>
  <si>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</si>
  <si>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</si>
  <si>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</si>
  <si>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</si>
  <si>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</si>
  <si>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</si>
  <si>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</si>
  <si>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</si>
  <si>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</si>
  <si>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</si>
  <si>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</si>
  <si>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</si>
  <si>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</si>
  <si>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</si>
  <si>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</si>
  <si>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</si>
  <si>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</si>
  <si>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</si>
  <si>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</si>
  <si>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</si>
  <si>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</si>
  <si>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</si>
  <si>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</si>
  <si>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</si>
  <si>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</si>
  <si>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</si>
  <si>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</si>
  <si>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</si>
  <si>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</si>
  <si>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</si>
  <si>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</si>
  <si>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</si>
  <si>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</si>
  <si>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</si>
  <si>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</si>
  <si>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</si>
  <si>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</si>
  <si>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</si>
  <si>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</si>
  <si>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</si>
  <si>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</si>
  <si>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</si>
  <si>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</si>
  <si>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</si>
  <si>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</si>
  <si>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</si>
  <si>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</si>
  <si>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</si>
  <si>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</si>
  <si>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</si>
  <si>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</si>
  <si>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</si>
  <si>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</si>
  <si>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</si>
  <si>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</si>
  <si>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</si>
  <si>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</si>
  <si>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</si>
  <si>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</si>
  <si>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</si>
  <si>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</si>
  <si>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</si>
  <si>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</si>
  <si>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</si>
  <si>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</si>
  <si>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</si>
  <si>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</si>
  <si>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</si>
  <si>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</si>
  <si>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</si>
  <si>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</si>
  <si>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</si>
  <si>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</si>
  <si>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</si>
  <si>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</si>
  <si>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</si>
  <si>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</si>
  <si>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</si>
  <si>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</si>
  <si>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</si>
  <si>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</si>
  <si>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</si>
  <si>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</si>
  <si>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</si>
  <si>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</si>
  <si>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</si>
  <si>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</si>
  <si>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</si>
  <si>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</si>
  <si>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</si>
  <si>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</si>
  <si>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</si>
  <si>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</si>
  <si>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</si>
  <si>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</si>
  <si>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</si>
  <si>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</si>
  <si>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</si>
  <si>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</si>
  <si>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</si>
  <si>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</si>
  <si>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</si>
  <si>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</si>
  <si>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</si>
  <si>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</si>
  <si>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</si>
  <si>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</si>
  <si>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</si>
  <si>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</si>
  <si>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</si>
  <si>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</si>
  <si>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</si>
  <si>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</si>
  <si>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</si>
  <si>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</si>
  <si>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</si>
  <si>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</si>
  <si>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</si>
  <si>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</si>
  <si>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</si>
  <si>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</si>
  <si>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</si>
  <si>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</si>
  <si>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</si>
  <si>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</si>
  <si>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</si>
  <si>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</si>
  <si>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</si>
  <si>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</si>
  <si>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</si>
  <si>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</si>
  <si>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</si>
  <si>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</si>
  <si>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</si>
  <si>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</si>
  <si>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</si>
  <si>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</si>
  <si>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</si>
  <si>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</si>
  <si>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</si>
  <si>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</si>
  <si>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</si>
  <si>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</si>
  <si>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</si>
  <si>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</si>
  <si>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</si>
  <si>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</si>
  <si>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</si>
  <si>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</si>
  <si>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</si>
  <si>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</si>
  <si>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</si>
  <si>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</si>
  <si>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</si>
  <si>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</si>
  <si>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</si>
  <si>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</si>
  <si>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</si>
  <si>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</si>
  <si>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</si>
  <si>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</si>
  <si>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</si>
  <si>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</si>
  <si>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</si>
  <si>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</si>
  <si>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</si>
  <si>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</si>
  <si>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</si>
  <si>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</si>
  <si>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</si>
  <si>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</si>
  <si>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</si>
  <si>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</si>
  <si>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</si>
  <si>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</si>
  <si>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</si>
  <si>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</si>
  <si>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</si>
  <si>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</si>
  <si>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</si>
  <si>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</si>
  <si>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</si>
  <si>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</si>
  <si>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</si>
  <si>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</si>
  <si>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</si>
  <si>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</si>
  <si>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</si>
  <si>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</si>
  <si>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</si>
  <si>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</si>
  <si>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</si>
  <si>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</si>
  <si>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</si>
  <si>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</si>
  <si>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</si>
  <si>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</si>
  <si>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</si>
  <si>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</si>
  <si>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</si>
  <si>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</si>
  <si>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</si>
  <si>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</si>
  <si>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</si>
  <si>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</si>
  <si>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</si>
  <si>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</si>
  <si>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</si>
  <si>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</si>
  <si>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</si>
  <si>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</si>
  <si>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</si>
  <si>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</si>
  <si>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</si>
  <si>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</si>
  <si>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</si>
  <si>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</si>
  <si>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</si>
  <si>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</si>
  <si>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</si>
  <si>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</si>
  <si>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</si>
  <si>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</si>
  <si>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</si>
  <si>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</si>
  <si>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</si>
  <si>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</si>
  <si>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</si>
  <si>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</si>
  <si>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</si>
  <si>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</si>
  <si>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</si>
  <si>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</si>
  <si>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</si>
  <si>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</si>
  <si>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</si>
  <si>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</si>
  <si>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</si>
  <si>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</si>
  <si>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</si>
  <si>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</si>
  <si>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</si>
  <si>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</si>
  <si>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</si>
  <si>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</si>
  <si>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</si>
  <si>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</si>
  <si>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</si>
  <si>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</si>
  <si>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</si>
  <si>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</si>
  <si>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</si>
  <si>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</si>
  <si>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</si>
  <si>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</si>
  <si>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</si>
  <si>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</si>
  <si>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</si>
  <si>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</si>
  <si>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</si>
  <si>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</si>
  <si>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</si>
  <si>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</si>
  <si>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</si>
  <si>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</si>
  <si>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</si>
  <si>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</si>
  <si>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</si>
  <si>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</si>
  <si>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</si>
  <si>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</si>
  <si>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</si>
  <si>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</si>
  <si>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</si>
  <si>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</si>
  <si>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</si>
  <si>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</si>
  <si>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</si>
  <si>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</si>
  <si>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</si>
  <si>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</si>
  <si>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</si>
  <si>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</si>
  <si>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</si>
  <si>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</si>
  <si>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</si>
  <si>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</si>
  <si>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</si>
  <si>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</si>
  <si>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</si>
  <si>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</si>
  <si>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</si>
  <si>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</si>
  <si>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</si>
  <si>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</si>
  <si>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</si>
  <si>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</si>
  <si>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</si>
  <si>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</si>
  <si>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</si>
  <si>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</si>
  <si>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</si>
  <si>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</si>
  <si>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</si>
  <si>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</si>
  <si>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</si>
  <si>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</si>
  <si>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</si>
  <si>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</si>
  <si>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</si>
  <si>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</si>
  <si>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</si>
  <si>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</si>
  <si>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</si>
  <si>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</si>
  <si>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</si>
  <si>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</si>
  <si>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</si>
  <si>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</si>
  <si>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</si>
  <si>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</si>
  <si>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</si>
  <si>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</si>
  <si>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</si>
  <si>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</si>
  <si>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</si>
  <si>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</si>
  <si>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</si>
  <si>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</si>
  <si>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</si>
  <si>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</si>
  <si>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</si>
  <si>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</si>
  <si>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</si>
  <si>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</si>
  <si>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</si>
  <si>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</si>
  <si>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</si>
  <si>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</si>
  <si>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</si>
  <si>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</si>
  <si>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</si>
  <si>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</si>
  <si>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</si>
  <si>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</si>
  <si>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</si>
  <si>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</si>
  <si>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</si>
  <si>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</si>
  <si>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</si>
  <si>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</si>
  <si>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</si>
  <si>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</si>
  <si>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</si>
  <si>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</si>
  <si>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</si>
  <si>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</si>
  <si>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</si>
  <si>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</si>
  <si>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</si>
  <si>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</si>
  <si>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</si>
  <si>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</si>
  <si>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</si>
  <si>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</si>
  <si>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</si>
  <si>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</si>
  <si>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</si>
  <si>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</si>
  <si>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</si>
  <si>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</si>
  <si>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</si>
  <si>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</si>
  <si>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</si>
  <si>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</si>
  <si>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</si>
  <si>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</si>
  <si>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</si>
  <si>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</si>
  <si>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</si>
  <si>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</si>
  <si>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</si>
  <si>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</si>
  <si>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</si>
  <si>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</si>
  <si>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</si>
  <si>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</si>
  <si>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</si>
  <si>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</si>
  <si>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</si>
  <si>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</si>
  <si>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</si>
  <si>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</si>
  <si>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</si>
  <si>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</si>
  <si>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</si>
  <si>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</si>
  <si>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</si>
  <si>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</si>
  <si>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</si>
  <si>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</si>
  <si>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</si>
  <si>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</si>
  <si>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</si>
  <si>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</si>
  <si>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</si>
  <si>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</si>
  <si>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</si>
  <si>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</si>
  <si>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</si>
  <si>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</si>
  <si>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</si>
  <si>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</si>
  <si>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</si>
  <si>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</si>
  <si>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</si>
  <si>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</si>
  <si>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</si>
  <si>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</si>
  <si>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</si>
  <si>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</si>
  <si>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</si>
  <si>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</si>
  <si>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</si>
  <si>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</si>
  <si>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</si>
  <si>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</si>
  <si>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</si>
  <si>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</si>
  <si>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</si>
  <si>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</si>
  <si>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</si>
  <si>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</si>
  <si>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</si>
  <si>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</si>
  <si>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</si>
  <si>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</si>
  <si>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</si>
  <si>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</si>
  <si>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</si>
  <si>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</si>
  <si>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</si>
  <si>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</si>
  <si>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</si>
  <si>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</si>
  <si>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</si>
  <si>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</si>
  <si>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</si>
  <si>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</si>
  <si>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</si>
  <si>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</si>
  <si>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</si>
  <si>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</si>
  <si>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</si>
  <si>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</si>
  <si>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</si>
  <si>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</si>
  <si>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</si>
  <si>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</si>
  <si>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</si>
  <si>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</si>
  <si>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</si>
  <si>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</si>
  <si>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</si>
  <si>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</si>
  <si>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</si>
  <si>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</si>
  <si>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</si>
  <si>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</si>
  <si>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</si>
  <si>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</si>
  <si>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</si>
  <si>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</si>
  <si>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</si>
  <si>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</si>
  <si>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</si>
  <si>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</si>
  <si>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</si>
  <si>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</si>
  <si>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</si>
  <si>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</si>
  <si>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</si>
  <si>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</si>
  <si>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</si>
  <si>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</si>
  <si>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</si>
  <si>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</si>
  <si>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</si>
  <si>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</si>
  <si>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</si>
  <si>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</si>
  <si>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</si>
  <si>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</si>
  <si>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</si>
  <si>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</si>
  <si>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</si>
  <si>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</si>
  <si>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</si>
  <si>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</si>
  <si>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</si>
  <si>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</si>
  <si>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</si>
  <si>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</si>
  <si>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</si>
  <si>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</si>
  <si>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</si>
  <si>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</si>
  <si>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</si>
  <si>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</si>
  <si>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</si>
  <si>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</si>
  <si>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</si>
  <si>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</si>
  <si>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</si>
  <si>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</si>
  <si>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</si>
  <si>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</si>
  <si>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</si>
  <si>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</si>
  <si>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</si>
  <si>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</si>
  <si>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</si>
  <si>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</si>
  <si>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</si>
  <si>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</si>
  <si>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</si>
  <si>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</si>
  <si>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</si>
  <si>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</si>
  <si>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</si>
  <si>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</si>
  <si>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</si>
  <si>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</si>
  <si>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</si>
  <si>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</si>
  <si>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</si>
  <si>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</si>
  <si>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</si>
  <si>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</si>
  <si>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</si>
  <si>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</si>
  <si>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</si>
  <si>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</si>
  <si>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</si>
  <si>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</si>
  <si>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</si>
  <si>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</si>
  <si>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</si>
  <si>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</si>
  <si>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</si>
  <si>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</si>
  <si>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</si>
  <si>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</si>
  <si>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</si>
  <si>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</si>
  <si>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</si>
  <si>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</si>
  <si>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</si>
  <si>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</si>
  <si>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</si>
  <si>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</si>
  <si>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</si>
  <si>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</si>
  <si>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</si>
  <si>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</si>
  <si>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</si>
  <si>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</si>
  <si>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</si>
  <si>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</si>
  <si>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</si>
  <si>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</si>
  <si>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</si>
  <si>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</si>
  <si>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</si>
  <si>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</si>
  <si>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</si>
  <si>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</si>
  <si>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</si>
  <si>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</si>
  <si>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</si>
  <si>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</si>
  <si>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</si>
  <si>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</si>
  <si>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</si>
  <si>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</si>
  <si>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</si>
  <si>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</si>
  <si>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</si>
  <si>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</si>
  <si>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</si>
  <si>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</si>
  <si>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</si>
  <si>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</si>
  <si>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</si>
  <si>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</si>
  <si>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</si>
  <si>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</si>
  <si>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</si>
  <si>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</si>
  <si>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</si>
  <si>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</si>
  <si>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</si>
  <si>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</si>
  <si>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</si>
  <si>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</si>
  <si>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</si>
  <si>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</si>
  <si>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</si>
  <si>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</si>
  <si>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</si>
  <si>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</si>
  <si>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</si>
  <si>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</si>
  <si>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</si>
  <si>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</si>
  <si>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</si>
  <si>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</si>
  <si>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</si>
  <si>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</si>
  <si>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</si>
  <si>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</si>
  <si>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</si>
  <si>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</si>
  <si>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</si>
  <si>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</si>
  <si>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</si>
  <si>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</si>
  <si>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</si>
  <si>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</si>
  <si>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</si>
  <si>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</si>
  <si>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</si>
  <si>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</si>
  <si>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</si>
  <si>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</si>
  <si>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</si>
  <si>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</si>
  <si>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</si>
  <si>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</si>
  <si>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</si>
  <si>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</si>
  <si>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</si>
  <si>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</si>
  <si>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</si>
  <si>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</si>
  <si>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</si>
  <si>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</si>
  <si>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</si>
  <si>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</si>
  <si>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</si>
  <si>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</si>
  <si>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</si>
  <si>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</si>
  <si>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</si>
  <si>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</si>
  <si>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</si>
  <si>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</si>
  <si>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</si>
  <si>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</si>
  <si>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</si>
  <si>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</si>
  <si>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</si>
  <si>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</si>
  <si>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</si>
  <si>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</si>
  <si>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</si>
  <si>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</si>
  <si>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</si>
  <si>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</si>
  <si>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</si>
  <si>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</si>
  <si>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</si>
  <si>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</si>
  <si>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</si>
  <si>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</si>
  <si>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</si>
  <si>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</si>
  <si>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</si>
  <si>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</si>
  <si>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</si>
  <si>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</si>
  <si>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</si>
  <si>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</si>
  <si>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</si>
  <si>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</si>
  <si>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</si>
  <si>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</si>
  <si>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</si>
  <si>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</si>
  <si>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</si>
  <si>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</si>
  <si>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</si>
  <si>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</si>
  <si>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</si>
  <si>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</si>
  <si>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</si>
  <si>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</si>
  <si>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</si>
  <si>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</si>
  <si>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</si>
  <si>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</si>
  <si>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</si>
  <si>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</si>
  <si>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</si>
  <si>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</si>
  <si>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</si>
  <si>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</si>
  <si>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</si>
  <si>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</si>
  <si>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</si>
  <si>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</si>
  <si>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</si>
  <si>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</si>
  <si>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</si>
  <si>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</si>
  <si>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</si>
  <si>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</si>
  <si>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</si>
  <si>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</si>
  <si>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</si>
  <si>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</si>
  <si>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</si>
  <si>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</si>
  <si>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</si>
  <si>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</si>
  <si>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</si>
  <si>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</si>
  <si>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</si>
  <si>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</si>
  <si>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</si>
  <si>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</si>
  <si>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</si>
  <si>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</si>
  <si>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</si>
  <si>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</si>
  <si>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</si>
  <si>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</si>
  <si>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</si>
  <si>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</si>
  <si>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</si>
  <si>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</si>
  <si>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</si>
  <si>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</si>
  <si>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</si>
  <si>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</si>
  <si>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</si>
  <si>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</si>
  <si>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</si>
  <si>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</si>
  <si>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</si>
  <si>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</si>
  <si>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</si>
  <si>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</si>
  <si>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</si>
  <si>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</si>
  <si>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</si>
  <si>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</si>
  <si>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</si>
  <si>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</si>
  <si>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</si>
  <si>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</si>
  <si>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</si>
  <si>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</si>
  <si>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</si>
  <si>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</si>
  <si>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</si>
  <si>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</si>
  <si>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</si>
  <si>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</si>
  <si>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</si>
  <si>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</si>
  <si>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</si>
  <si>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</si>
  <si>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</si>
  <si>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</si>
  <si>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</si>
  <si>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</si>
  <si>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</si>
  <si>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</si>
  <si>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</si>
  <si>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</si>
  <si>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</si>
  <si>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</si>
  <si>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</si>
  <si>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</si>
  <si>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</si>
  <si>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</si>
  <si>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</si>
  <si>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</si>
  <si>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</si>
  <si>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</si>
  <si>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</si>
  <si>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</si>
  <si>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</si>
  <si>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</si>
  <si>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</si>
  <si>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</si>
  <si>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</si>
  <si>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</si>
  <si>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</si>
  <si>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</si>
  <si>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</si>
  <si>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</si>
  <si>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</si>
  <si>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</si>
  <si>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</si>
  <si>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</si>
  <si>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</si>
  <si>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</si>
  <si>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</si>
  <si>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</si>
  <si>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</si>
  <si>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</si>
  <si>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</si>
  <si>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</si>
  <si>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</si>
  <si>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</si>
  <si>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</si>
  <si>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</si>
  <si>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</si>
  <si>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</si>
  <si>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</si>
  <si>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</si>
  <si>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</si>
  <si>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</si>
  <si>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</si>
  <si>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</si>
  <si>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</si>
  <si>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</si>
  <si>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</si>
  <si>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</si>
  <si>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</si>
  <si>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</si>
  <si>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</si>
  <si>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</si>
  <si>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</si>
  <si>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</si>
  <si>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</si>
  <si>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</si>
  <si>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</si>
  <si>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</si>
  <si>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</si>
  <si>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</si>
  <si>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</si>
  <si>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</si>
  <si>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</si>
  <si>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</si>
  <si>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</si>
  <si>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</si>
  <si>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</si>
  <si>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</si>
  <si>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</si>
  <si>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</si>
  <si>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</si>
  <si>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</si>
  <si>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</si>
  <si>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</si>
  <si>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</si>
  <si>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</si>
  <si>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</si>
  <si>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</si>
  <si>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</si>
  <si>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</si>
  <si>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</si>
  <si>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</si>
  <si>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</si>
  <si>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</si>
  <si>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</si>
  <si>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</si>
  <si>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</si>
  <si>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</si>
  <si>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</si>
  <si>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</si>
  <si>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</si>
  <si>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</si>
  <si>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</si>
  <si>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</si>
  <si>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</si>
  <si>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</si>
  <si>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</si>
  <si>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</si>
  <si>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</si>
  <si>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</si>
  <si>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</si>
  <si>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</si>
  <si>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</si>
  <si>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</si>
  <si>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</si>
  <si>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</si>
  <si>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</si>
  <si>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</si>
  <si>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</si>
  <si>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</si>
  <si>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</si>
  <si>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</si>
  <si>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</si>
  <si>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</si>
  <si>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</si>
  <si>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</si>
  <si>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</si>
  <si>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</si>
  <si>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</si>
  <si>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</si>
  <si>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</si>
  <si>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</si>
  <si>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</si>
  <si>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</si>
  <si>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</si>
  <si>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</si>
  <si>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</si>
  <si>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</si>
  <si>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</si>
  <si>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</si>
  <si>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</si>
  <si>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</si>
  <si>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</si>
  <si>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</si>
  <si>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</si>
  <si>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</si>
  <si>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</si>
  <si>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</si>
  <si>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</si>
  <si>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</si>
  <si>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</si>
  <si>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</si>
  <si>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</si>
  <si>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</si>
  <si>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</si>
  <si>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</si>
  <si>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</si>
  <si>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</si>
  <si>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</si>
  <si>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</si>
  <si>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</si>
  <si>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</si>
  <si>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</si>
  <si>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</si>
  <si>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</si>
  <si>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</si>
  <si>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</si>
  <si>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</si>
  <si>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</si>
  <si>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</si>
  <si>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</si>
  <si>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</si>
  <si>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</si>
  <si>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</si>
  <si>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</si>
  <si>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</si>
  <si>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</si>
  <si>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</si>
  <si>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</si>
  <si>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</si>
  <si>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</si>
  <si>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</si>
  <si>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</si>
  <si>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</si>
  <si>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</si>
  <si>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</si>
  <si>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</si>
  <si>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</si>
  <si>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</si>
  <si>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</si>
  <si>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</si>
  <si>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</si>
  <si>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</si>
  <si>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</si>
  <si>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</si>
  <si>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</si>
  <si>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</si>
  <si>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</si>
  <si>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</si>
  <si>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</si>
  <si>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</si>
  <si>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</si>
  <si>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</si>
  <si>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</si>
  <si>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</si>
  <si>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</si>
  <si>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</si>
  <si>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</si>
  <si>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</si>
  <si>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</si>
  <si>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</si>
  <si>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</si>
  <si>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</si>
  <si>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</si>
  <si>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</si>
  <si>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</si>
  <si>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</si>
  <si>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</si>
  <si>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</si>
  <si>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</si>
  <si>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</si>
  <si>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</si>
  <si>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</si>
  <si>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</si>
  <si>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</si>
  <si>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</si>
  <si>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</si>
  <si>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</si>
  <si>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</si>
  <si>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</si>
  <si>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</si>
  <si>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</si>
  <si>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</si>
  <si>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</si>
  <si>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</si>
  <si>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</si>
  <si>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</si>
  <si>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</si>
  <si>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</si>
  <si>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</si>
  <si>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</si>
  <si>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</si>
  <si>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</si>
  <si>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</si>
  <si>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</si>
  <si>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</si>
  <si>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</si>
  <si>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</si>
  <si>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</si>
  <si>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</si>
  <si>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</si>
  <si>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</si>
  <si>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</si>
  <si>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</si>
  <si>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</si>
  <si>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</si>
  <si>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</si>
  <si>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</si>
  <si>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</si>
  <si>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</si>
  <si>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</si>
  <si>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</si>
  <si>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</si>
  <si>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</si>
  <si>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</si>
  <si>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</si>
  <si>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</si>
  <si>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</si>
  <si>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</si>
  <si>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</si>
  <si>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</si>
  <si>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</si>
  <si>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</si>
  <si>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</si>
  <si>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</si>
  <si>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</si>
  <si>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</si>
  <si>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</si>
  <si>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</si>
  <si>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</si>
  <si>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</si>
  <si>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</si>
  <si>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</si>
  <si>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</si>
  <si>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</si>
  <si>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</si>
  <si>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</si>
  <si>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</si>
  <si>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</si>
  <si>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</si>
  <si>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</si>
  <si>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</si>
  <si>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</si>
  <si>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</si>
  <si>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</si>
  <si>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</si>
  <si>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</si>
  <si>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</si>
  <si>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</si>
  <si>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</si>
  <si>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</si>
  <si>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</si>
  <si>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</si>
  <si>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</si>
  <si>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</si>
  <si>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</si>
  <si>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</si>
  <si>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</si>
  <si>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</si>
  <si>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</si>
  <si>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</si>
  <si>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</si>
  <si>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</si>
  <si>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</si>
  <si>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</si>
  <si>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</si>
  <si>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</si>
  <si>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</si>
  <si>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</si>
  <si>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</si>
  <si>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</si>
  <si>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</si>
  <si>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</si>
  <si>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</si>
  <si>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</si>
  <si>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</si>
  <si>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</si>
  <si>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</si>
  <si>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</si>
  <si>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</si>
  <si>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</si>
  <si>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</si>
  <si>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</si>
  <si>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</si>
  <si>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</si>
  <si>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</si>
  <si>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</si>
  <si>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</si>
  <si>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</si>
  <si>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</si>
  <si>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</si>
  <si>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</si>
  <si>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</si>
  <si>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</si>
  <si>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</si>
  <si>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</si>
  <si>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</si>
  <si>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</si>
  <si>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</si>
  <si>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</si>
  <si>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</si>
  <si>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</si>
  <si>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</si>
  <si>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</si>
  <si>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</si>
  <si>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</si>
  <si>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</si>
  <si>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</si>
  <si>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</si>
  <si>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</si>
  <si>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</si>
  <si>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</si>
  <si>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</si>
  <si>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</si>
  <si>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</si>
  <si>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</si>
  <si>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</si>
  <si>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</si>
  <si>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</si>
  <si>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</si>
  <si>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</si>
  <si>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</si>
  <si>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</si>
  <si>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</si>
  <si>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</si>
  <si>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</si>
  <si>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</si>
  <si>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</si>
  <si>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</si>
  <si>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</si>
  <si>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</si>
  <si>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</si>
  <si>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</si>
  <si>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</si>
  <si>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</si>
  <si>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</si>
  <si>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</si>
  <si>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</si>
  <si>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</si>
  <si>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</si>
  <si>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</si>
  <si>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</si>
  <si>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</si>
  <si>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</si>
  <si>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</si>
  <si>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</si>
  <si>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</si>
  <si>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</si>
  <si>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</si>
  <si>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</si>
  <si>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</si>
  <si>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</si>
  <si>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</si>
  <si>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</si>
  <si>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</si>
  <si>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</si>
  <si>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</si>
  <si>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</si>
  <si>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</si>
  <si>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</si>
  <si>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</si>
  <si>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</si>
  <si>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</si>
  <si>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</si>
  <si>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</si>
  <si>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</si>
  <si>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</si>
  <si>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</si>
  <si>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</si>
  <si>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</si>
  <si>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</si>
  <si>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</si>
  <si>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</si>
  <si>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</si>
  <si>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</si>
  <si>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</si>
  <si>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</si>
  <si>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</si>
  <si>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</si>
  <si>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</si>
  <si>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</si>
  <si>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</si>
  <si>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</si>
  <si>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</si>
  <si>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</si>
  <si>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</si>
  <si>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</si>
  <si>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</si>
  <si>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</si>
  <si>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</si>
  <si>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</si>
  <si>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</si>
  <si>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</si>
  <si>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</si>
  <si>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</si>
  <si>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</si>
  <si>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</si>
  <si>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</si>
  <si>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</si>
  <si>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</si>
  <si>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</si>
  <si>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</si>
  <si>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</si>
  <si>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</si>
  <si>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</si>
  <si>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</si>
  <si>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</si>
  <si>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</si>
  <si>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</si>
  <si>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</si>
  <si>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</si>
  <si>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</si>
  <si>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</si>
  <si>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</si>
  <si>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</si>
  <si>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</si>
  <si>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</si>
  <si>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</si>
  <si>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</si>
  <si>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</si>
  <si>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</si>
  <si>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</si>
  <si>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</si>
  <si>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</si>
  <si>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</si>
  <si>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</si>
  <si>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</si>
  <si>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</si>
  <si>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</si>
  <si>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</si>
  <si>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</si>
  <si>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</si>
  <si>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</si>
  <si>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</si>
  <si>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</si>
  <si>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</si>
  <si>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</si>
  <si>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</si>
  <si>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</si>
  <si>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</si>
  <si>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</si>
  <si>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</si>
  <si>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</si>
  <si>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</si>
  <si>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</si>
  <si>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</si>
  <si>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</si>
  <si>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</si>
  <si>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</si>
  <si>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</si>
  <si>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</si>
  <si>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</si>
  <si>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</si>
  <si>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</si>
  <si>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</si>
  <si>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</si>
  <si>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</si>
  <si>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</si>
  <si>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</si>
  <si>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</si>
  <si>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</si>
  <si>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</si>
  <si>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</si>
  <si>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</si>
  <si>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</si>
  <si>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</si>
  <si>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</si>
  <si>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</si>
  <si>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</si>
  <si>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</si>
  <si>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</si>
  <si>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</si>
  <si>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</si>
  <si>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</si>
  <si>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</si>
  <si>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</si>
  <si>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</si>
  <si>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</si>
  <si>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</si>
  <si>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</si>
  <si>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</si>
  <si>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</si>
  <si>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</si>
  <si>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</si>
  <si>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</si>
  <si>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</si>
  <si>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</si>
  <si>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</si>
  <si>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</si>
  <si>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</si>
  <si>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</si>
  <si>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</si>
  <si>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</si>
  <si>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</si>
  <si>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</si>
  <si>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</si>
  <si>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</si>
  <si>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</si>
  <si>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</si>
  <si>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</si>
  <si>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</si>
  <si>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</si>
  <si>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</si>
  <si>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</si>
  <si>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</si>
  <si>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</si>
  <si>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</si>
  <si>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</si>
  <si>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</si>
  <si>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</si>
  <si>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</si>
  <si>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</si>
  <si>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</si>
  <si>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</si>
  <si>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</si>
  <si>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</si>
  <si>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</si>
  <si>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</si>
  <si>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</si>
  <si>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</si>
  <si>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</si>
  <si>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</si>
  <si>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</si>
  <si>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</si>
  <si>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</si>
  <si>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</si>
  <si>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</si>
  <si>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</si>
  <si>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</si>
  <si>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</si>
  <si>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</si>
  <si>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</si>
  <si>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</si>
  <si>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</si>
  <si>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</si>
  <si>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</si>
  <si>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</si>
  <si>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</si>
  <si>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</si>
  <si>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</si>
  <si>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</si>
  <si>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</si>
  <si>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</si>
  <si>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</si>
  <si>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</si>
  <si>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</si>
  <si>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</si>
  <si>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</si>
  <si>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</si>
  <si>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</si>
  <si>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</si>
  <si>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</si>
  <si>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</si>
  <si>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</si>
  <si>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</si>
  <si>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</si>
  <si>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</si>
  <si>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</si>
  <si>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</si>
  <si>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</si>
  <si>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</si>
  <si>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</si>
  <si>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</si>
  <si>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</si>
  <si>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</si>
  <si>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</si>
  <si>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</si>
  <si>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</si>
  <si>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</si>
  <si>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</si>
  <si>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</si>
  <si>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</si>
  <si>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</si>
  <si>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</si>
  <si>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</si>
  <si>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</si>
  <si>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</si>
  <si>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</si>
  <si>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</si>
  <si>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</si>
  <si>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</si>
  <si>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</si>
  <si>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</si>
  <si>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</si>
  <si>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</si>
  <si>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</si>
  <si>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</si>
  <si>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</si>
  <si>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</si>
  <si>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</si>
  <si>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</si>
  <si>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</si>
  <si>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</si>
  <si>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</si>
  <si>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</si>
  <si>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</si>
  <si>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</si>
  <si>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</si>
  <si>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</si>
  <si>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</si>
  <si>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</si>
  <si>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</si>
  <si>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</si>
  <si>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</si>
  <si>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</si>
  <si>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</si>
  <si>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</si>
  <si>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</si>
  <si>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</si>
  <si>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</si>
  <si>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</si>
  <si>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</si>
  <si>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</si>
  <si>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</si>
  <si>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</si>
  <si>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</si>
  <si>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</si>
  <si>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</si>
  <si>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</si>
  <si>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</si>
  <si>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</si>
  <si>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</si>
  <si>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</si>
  <si>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</si>
  <si>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</si>
  <si>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</si>
  <si>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</si>
  <si>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</si>
  <si>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</si>
  <si>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</si>
  <si>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</si>
  <si>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</si>
  <si>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</si>
  <si>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</si>
  <si>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</si>
  <si>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</si>
  <si>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</si>
  <si>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</si>
  <si>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</si>
  <si>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</si>
  <si>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</si>
  <si>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</si>
  <si>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</si>
  <si>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</si>
  <si>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</si>
  <si>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</si>
  <si>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</si>
  <si>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</si>
  <si>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</si>
  <si>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</si>
  <si>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</si>
  <si>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</si>
  <si>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</si>
  <si>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</si>
  <si>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</si>
  <si>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</si>
  <si>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</si>
  <si>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</si>
  <si>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</si>
  <si>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</si>
  <si>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</si>
  <si>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</si>
  <si>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</si>
  <si>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</si>
  <si>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</si>
  <si>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</si>
  <si>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</si>
  <si>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</si>
  <si>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</si>
  <si>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</si>
  <si>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</si>
  <si>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</si>
  <si>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</si>
  <si>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</si>
  <si>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</si>
  <si>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</si>
  <si>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</si>
  <si>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</si>
  <si>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</si>
  <si>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</si>
  <si>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</si>
  <si>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</si>
  <si>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</si>
  <si>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</si>
  <si>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</si>
  <si>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</si>
  <si>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</si>
  <si>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</si>
  <si>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</si>
  <si>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</si>
  <si>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</si>
  <si>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</si>
  <si>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</si>
  <si>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</si>
  <si>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</si>
  <si>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</si>
  <si>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</si>
  <si>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</si>
  <si>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</si>
  <si>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</si>
  <si>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</si>
  <si>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</si>
  <si>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</si>
  <si>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</si>
  <si>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</si>
  <si>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</si>
  <si>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</si>
  <si>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</si>
  <si>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</si>
  <si>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</si>
  <si>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</si>
  <si>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</si>
  <si>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</si>
  <si>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</si>
  <si>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</si>
  <si>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</si>
  <si>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</si>
  <si>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</si>
  <si>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</si>
  <si>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</si>
  <si>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</si>
  <si>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</si>
  <si>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</si>
  <si>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</si>
  <si>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</si>
  <si>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</si>
  <si>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</si>
  <si>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</si>
  <si>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</si>
  <si>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</si>
  <si>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</si>
  <si>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</si>
  <si>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</si>
  <si>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</si>
  <si>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</si>
  <si>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</si>
  <si>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</si>
  <si>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</si>
  <si>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</si>
  <si>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</si>
  <si>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</si>
  <si>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</si>
  <si>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</si>
  <si>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</si>
  <si>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</si>
  <si>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</si>
  <si>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</si>
  <si>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</si>
  <si>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</si>
  <si>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</si>
  <si>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</si>
  <si>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</si>
  <si>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</si>
  <si>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</si>
  <si>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</si>
  <si>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</si>
  <si>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</si>
  <si>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</si>
  <si>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</si>
  <si>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</si>
  <si>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</si>
  <si>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</si>
  <si>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</si>
  <si>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</si>
  <si>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</si>
  <si>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</si>
  <si>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</si>
  <si>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</si>
  <si>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</si>
  <si>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</si>
  <si>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</si>
  <si>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</si>
  <si>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</si>
  <si>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</si>
  <si>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</si>
  <si>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</si>
  <si>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</si>
  <si>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</si>
  <si>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</si>
  <si>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</si>
  <si>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</si>
  <si>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</si>
  <si>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</si>
  <si>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</si>
  <si>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</si>
  <si>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</si>
  <si>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</si>
  <si>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</si>
  <si>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</si>
  <si>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</si>
  <si>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</si>
  <si>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</si>
  <si>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</si>
  <si>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</si>
  <si>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</si>
  <si>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</si>
  <si>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</si>
  <si>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</si>
  <si>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</si>
  <si>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</si>
  <si>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</si>
  <si>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</si>
  <si>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</si>
  <si>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</si>
  <si>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</si>
  <si>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</si>
  <si>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</si>
  <si>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</si>
  <si>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</si>
  <si>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</si>
  <si>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</si>
  <si>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</si>
  <si>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</si>
  <si>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</si>
  <si>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</si>
  <si>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</si>
  <si>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</si>
  <si>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</si>
  <si>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</si>
  <si>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</si>
  <si>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</si>
  <si>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</si>
  <si>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</si>
  <si>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</si>
  <si>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</si>
  <si>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</si>
  <si>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</si>
  <si>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</si>
  <si>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</si>
  <si>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</si>
  <si>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</si>
  <si>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</si>
  <si>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</si>
  <si>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</si>
  <si>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</si>
  <si>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</si>
  <si>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</si>
  <si>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</si>
  <si>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</si>
  <si>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</si>
  <si>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</si>
  <si>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</si>
  <si>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</si>
  <si>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</si>
  <si>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</si>
  <si>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</si>
  <si>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</si>
  <si>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</si>
  <si>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</si>
  <si>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</si>
  <si>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</si>
  <si>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</si>
  <si>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</si>
  <si>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</si>
  <si>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</si>
  <si>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</si>
  <si>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</si>
  <si>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</si>
  <si>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</si>
  <si>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</si>
  <si>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</si>
  <si>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</si>
  <si>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</si>
  <si>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</si>
  <si>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</si>
  <si>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</si>
  <si>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</si>
  <si>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</si>
  <si>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</si>
  <si>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</si>
  <si>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</si>
  <si>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</si>
  <si>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</si>
  <si>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</si>
  <si>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</si>
  <si>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</si>
  <si>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</si>
  <si>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</si>
  <si>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</si>
  <si>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</si>
  <si>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</si>
  <si>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</si>
  <si>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</si>
  <si>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</si>
  <si>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</si>
  <si>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</si>
  <si>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</si>
  <si>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</si>
  <si>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</si>
  <si>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</si>
  <si>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</si>
  <si>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</si>
  <si>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</si>
  <si>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</si>
  <si>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</si>
  <si>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</si>
  <si>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</si>
  <si>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</si>
  <si>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</si>
  <si>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</si>
  <si>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</si>
  <si>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</si>
  <si>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</si>
  <si>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</si>
  <si>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</si>
  <si>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</si>
  <si>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</si>
  <si>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</si>
  <si>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</si>
  <si>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</si>
  <si>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</si>
  <si>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</si>
  <si>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</si>
  <si>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</si>
  <si>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</si>
  <si>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</si>
  <si>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</si>
  <si>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</si>
  <si>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</si>
  <si>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</si>
  <si>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</si>
  <si>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</si>
  <si>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</si>
  <si>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</si>
  <si>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</si>
  <si>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</si>
  <si>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</si>
  <si>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</si>
  <si>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</si>
  <si>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</si>
  <si>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</si>
  <si>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</si>
  <si>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</si>
  <si>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</si>
  <si>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</si>
  <si>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</si>
  <si>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</si>
  <si>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</si>
  <si>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</si>
  <si>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</si>
  <si>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</si>
  <si>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</si>
  <si>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</si>
  <si>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</si>
  <si>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</si>
  <si>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</si>
  <si>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</si>
  <si>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</si>
  <si>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</si>
  <si>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</si>
  <si>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</si>
  <si>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</si>
  <si>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</si>
  <si>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</si>
  <si>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</si>
  <si>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</si>
  <si>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</si>
  <si>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</si>
  <si>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</si>
  <si>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</si>
  <si>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</si>
  <si>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</si>
  <si>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</si>
  <si>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</si>
  <si>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</si>
  <si>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</si>
  <si>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</si>
  <si>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</si>
  <si>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</si>
  <si>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</si>
  <si>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</si>
  <si>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</si>
  <si>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</si>
  <si>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</si>
  <si>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</si>
  <si>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</si>
  <si>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</si>
  <si>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</si>
  <si>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</si>
  <si>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</si>
  <si>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</si>
  <si>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</si>
  <si>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</si>
  <si>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</si>
  <si>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</si>
  <si>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</si>
  <si>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</si>
  <si>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</si>
  <si>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</si>
  <si>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</si>
  <si>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</si>
  <si>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</si>
  <si>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</si>
  <si>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</si>
  <si>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</si>
  <si>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</si>
  <si>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</si>
  <si>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</si>
  <si>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</si>
  <si>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</si>
  <si>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</si>
  <si>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</si>
  <si>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</si>
  <si>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</si>
  <si>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</si>
  <si>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</si>
  <si>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</si>
  <si>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</si>
  <si>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</si>
  <si>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</si>
  <si>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</si>
  <si>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</si>
  <si>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</si>
  <si>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</si>
  <si>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</si>
  <si>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</si>
  <si>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</si>
  <si>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</si>
  <si>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</si>
  <si>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</si>
  <si>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</si>
  <si>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</si>
  <si>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</si>
  <si>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</si>
  <si>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</si>
  <si>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</si>
  <si>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</si>
  <si>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</si>
  <si>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</si>
  <si>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</si>
  <si>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</si>
  <si>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</si>
  <si>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</si>
  <si>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</si>
  <si>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</si>
  <si>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</si>
  <si>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</si>
  <si>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</si>
  <si>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</si>
  <si>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</si>
  <si>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</si>
  <si>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</si>
  <si>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</si>
  <si>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</si>
  <si>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</si>
  <si>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</si>
  <si>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</si>
  <si>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</si>
  <si>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</si>
  <si>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</si>
  <si>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</si>
  <si>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</si>
  <si>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</si>
  <si>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</si>
  <si>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</si>
  <si>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</si>
  <si>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</si>
  <si>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</si>
  <si>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</si>
  <si>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</si>
  <si>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</si>
  <si>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</si>
  <si>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</si>
  <si>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</si>
  <si>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</si>
  <si>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</si>
  <si>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</si>
  <si>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</si>
  <si>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</si>
  <si>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</si>
  <si>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</si>
  <si>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</si>
  <si>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</si>
  <si>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</si>
  <si>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</si>
  <si>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</si>
  <si>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</si>
  <si>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</si>
  <si>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</si>
  <si>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</si>
  <si>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</si>
  <si>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</si>
  <si>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</si>
  <si>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</si>
  <si>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</si>
  <si>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</si>
  <si>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</si>
  <si>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</si>
  <si>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</si>
  <si>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</si>
  <si>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</si>
  <si>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</si>
  <si>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</si>
  <si>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</si>
  <si>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</si>
  <si>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</si>
  <si>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</si>
  <si>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</si>
  <si>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</si>
  <si>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</si>
  <si>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</si>
  <si>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</si>
  <si>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</si>
  <si>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</si>
  <si>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</si>
  <si>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</si>
  <si>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</si>
  <si>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</si>
  <si>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</si>
  <si>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</si>
  <si>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</si>
  <si>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</si>
  <si>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</si>
  <si>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</si>
  <si>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</si>
  <si>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</si>
  <si>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</si>
  <si>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</si>
  <si>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</si>
  <si>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</si>
  <si>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</si>
  <si>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</si>
  <si>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</si>
  <si>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</si>
  <si>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</si>
  <si>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</si>
  <si>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</si>
  <si>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</si>
  <si>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</si>
  <si>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</si>
  <si>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</si>
  <si>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</si>
  <si>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</si>
  <si>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</si>
  <si>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</si>
  <si>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</si>
  <si>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</si>
  <si>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</si>
  <si>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</si>
  <si>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</si>
  <si>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</si>
  <si>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</si>
  <si>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</si>
  <si>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</si>
  <si>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</si>
  <si>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</si>
  <si>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</si>
  <si>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</si>
  <si>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</si>
  <si>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</si>
  <si>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</si>
  <si>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</si>
  <si>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</si>
  <si>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</si>
  <si>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</si>
  <si>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</si>
  <si>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</si>
  <si>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</si>
  <si>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</si>
  <si>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</si>
  <si>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</si>
  <si>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</si>
  <si>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</si>
  <si>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</si>
  <si>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</si>
  <si>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</si>
  <si>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</si>
  <si>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</si>
  <si>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</si>
  <si>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</si>
  <si>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</si>
  <si>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</si>
  <si>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</si>
  <si>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</si>
  <si>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</si>
  <si>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</si>
  <si>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</si>
  <si>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</si>
  <si>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</si>
  <si>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</si>
  <si>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</si>
  <si>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</si>
  <si>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</si>
  <si>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</si>
  <si>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</si>
  <si>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</si>
  <si>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</si>
  <si>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</si>
  <si>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</si>
  <si>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</si>
  <si>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</si>
  <si>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</si>
  <si>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</si>
  <si>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</si>
  <si>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</si>
  <si>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</si>
  <si>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</si>
  <si>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</si>
  <si>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</si>
  <si>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</si>
  <si>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</si>
  <si>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</si>
  <si>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</si>
  <si>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</si>
  <si>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</si>
  <si>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</si>
  <si>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</si>
  <si>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</si>
  <si>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</si>
  <si>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</si>
  <si>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</si>
  <si>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</si>
  <si>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</si>
  <si>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</si>
  <si>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</si>
  <si>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</si>
  <si>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</si>
  <si>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</si>
  <si>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</si>
  <si>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</si>
  <si>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</si>
  <si>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</si>
  <si>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</si>
  <si>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</si>
  <si>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</si>
  <si>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</si>
  <si>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</si>
  <si>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</si>
  <si>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</si>
  <si>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</si>
  <si>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</si>
  <si>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</si>
  <si>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</si>
  <si>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</si>
  <si>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</si>
  <si>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</si>
  <si>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</si>
  <si>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</si>
  <si>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</si>
  <si>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</si>
  <si>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</si>
  <si>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</si>
  <si>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</si>
  <si>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</si>
  <si>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</si>
  <si>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</si>
  <si>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</si>
  <si>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</si>
  <si>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</si>
  <si>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</si>
  <si>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</si>
  <si>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</si>
  <si>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</si>
  <si>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</si>
  <si>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</si>
  <si>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</si>
  <si>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</si>
  <si>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</si>
  <si>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</si>
  <si>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</si>
  <si>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</si>
  <si>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</si>
  <si>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</si>
  <si>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</si>
  <si>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</si>
  <si>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</si>
  <si>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</si>
  <si>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</si>
  <si>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</si>
  <si>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</si>
  <si>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</si>
  <si>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</si>
  <si>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</si>
  <si>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</si>
  <si>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</si>
  <si>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</si>
  <si>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</si>
  <si>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</si>
  <si>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</si>
  <si>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</si>
  <si>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</si>
  <si>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</si>
  <si>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</si>
  <si>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</si>
  <si>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</si>
  <si>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</si>
  <si>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</si>
  <si>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</si>
  <si>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</si>
  <si>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</si>
  <si>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</si>
  <si>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</si>
  <si>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</si>
  <si>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</si>
  <si>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</si>
  <si>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</si>
  <si>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</si>
  <si>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</si>
  <si>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</si>
  <si>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</si>
  <si>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</si>
  <si>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</si>
  <si>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</si>
  <si>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</si>
  <si>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</si>
  <si>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</si>
  <si>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</si>
  <si>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</si>
  <si>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</si>
  <si>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</si>
  <si>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</si>
  <si>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</si>
  <si>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</si>
  <si>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</si>
  <si>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</si>
  <si>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</si>
  <si>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</si>
  <si>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</si>
  <si>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</si>
  <si>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</si>
  <si>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</si>
  <si>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</si>
  <si>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</si>
  <si>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</si>
  <si>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</si>
  <si>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</si>
  <si>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</si>
  <si>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</si>
  <si>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</si>
  <si>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</si>
  <si>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</si>
  <si>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</si>
  <si>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</si>
  <si>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</si>
  <si>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</si>
  <si>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</si>
  <si>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</si>
  <si>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</si>
  <si>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</si>
  <si>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</si>
  <si>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</si>
  <si>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</si>
  <si>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</si>
  <si>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</si>
  <si>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</si>
  <si>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</si>
  <si>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</si>
  <si>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</si>
  <si>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</si>
  <si>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</si>
  <si>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</si>
  <si>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</si>
  <si>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</si>
  <si>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</si>
  <si>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</si>
  <si>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</si>
  <si>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</si>
  <si>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</si>
  <si>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</si>
  <si>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</si>
  <si>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</si>
  <si>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</si>
  <si>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</si>
  <si>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</si>
  <si>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</si>
  <si>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</si>
  <si>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</si>
  <si>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</si>
  <si>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</si>
  <si>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</si>
  <si>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</si>
  <si>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</si>
  <si>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</si>
  <si>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</si>
  <si>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</si>
  <si>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</si>
  <si>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</si>
  <si>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</si>
  <si>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</si>
  <si>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</si>
  <si>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</si>
  <si>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</si>
  <si>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</si>
  <si>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</si>
  <si>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</si>
  <si>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</si>
  <si>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</si>
  <si>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</si>
  <si>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</si>
  <si>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</si>
  <si>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</si>
  <si>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</si>
  <si>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</si>
  <si>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</si>
  <si>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</si>
  <si>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</si>
  <si>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</si>
  <si>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</si>
  <si>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</si>
  <si>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</si>
  <si>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</si>
  <si>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</si>
  <si>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</si>
  <si>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</si>
  <si>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</si>
  <si>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</si>
  <si>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</si>
  <si>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</si>
  <si>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</si>
  <si>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</si>
  <si>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</si>
  <si>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</si>
  <si>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</si>
  <si>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</si>
  <si>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</si>
  <si>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</si>
  <si>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</si>
  <si>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</si>
  <si>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</si>
  <si>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</si>
  <si>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</si>
  <si>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</si>
  <si>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</si>
  <si>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</si>
  <si>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</si>
  <si>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</si>
  <si>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</si>
  <si>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</si>
  <si>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</si>
  <si>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</si>
  <si>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</si>
  <si>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</si>
  <si>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</si>
  <si>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</si>
  <si>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</si>
  <si>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</si>
  <si>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</si>
  <si>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</si>
  <si>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</si>
  <si>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</si>
  <si>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</si>
  <si>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</si>
  <si>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</si>
  <si>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</si>
  <si>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</si>
  <si>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</si>
  <si>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</si>
  <si>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</si>
  <si>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</si>
  <si>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</si>
  <si>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</si>
  <si>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</si>
  <si>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</si>
  <si>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</si>
  <si>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</si>
  <si>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</si>
  <si>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</si>
  <si>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</si>
  <si>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</si>
  <si>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</si>
  <si>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</si>
  <si>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</si>
  <si>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</si>
  <si>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</si>
  <si>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</si>
  <si>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</si>
  <si>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</si>
  <si>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</si>
  <si>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</si>
  <si>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</si>
  <si>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</si>
  <si>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</si>
  <si>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</si>
  <si>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</si>
  <si>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</si>
  <si>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</si>
  <si>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</si>
  <si>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</si>
  <si>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</si>
  <si>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</si>
  <si>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</si>
  <si>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</si>
  <si>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</si>
  <si>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</si>
  <si>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</si>
  <si>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</si>
  <si>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</si>
  <si>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</si>
  <si>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</si>
  <si>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</si>
  <si>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</si>
  <si>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</si>
  <si>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</si>
  <si>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</si>
  <si>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</si>
  <si>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</si>
  <si>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</si>
  <si>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</si>
  <si>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</si>
  <si>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</si>
  <si>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</si>
  <si>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</si>
  <si>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</si>
  <si>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</si>
  <si>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</si>
  <si>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</si>
  <si>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</si>
  <si>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</si>
  <si>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</si>
  <si>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</si>
  <si>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</si>
  <si>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</si>
  <si>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</si>
  <si>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</si>
  <si>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</si>
  <si>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</si>
  <si>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</si>
  <si>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</si>
  <si>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</si>
  <si>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</si>
  <si>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</si>
  <si>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</si>
  <si>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</si>
  <si>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</si>
  <si>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</si>
  <si>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</si>
  <si>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</si>
  <si>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</si>
  <si>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</si>
  <si>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</si>
  <si>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</si>
  <si>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</si>
  <si>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</si>
  <si>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</si>
  <si>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</si>
  <si>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</si>
  <si>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</si>
  <si>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</si>
  <si>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</si>
  <si>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</si>
  <si>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</si>
  <si>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</si>
  <si>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</si>
  <si>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</si>
  <si>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</si>
  <si>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</si>
  <si>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</si>
  <si>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</si>
  <si>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</si>
  <si>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</si>
  <si>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</si>
  <si>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</si>
  <si>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</si>
  <si>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</si>
  <si>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</si>
  <si>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</si>
  <si>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</si>
  <si>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</si>
  <si>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</si>
  <si>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</si>
  <si>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</si>
  <si>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</si>
  <si>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</si>
  <si>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</si>
  <si>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</si>
  <si>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</si>
  <si>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</si>
  <si>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</si>
  <si>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</si>
  <si>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</si>
  <si>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</si>
  <si>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</si>
  <si>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</si>
  <si>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</si>
  <si>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</si>
  <si>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</si>
  <si>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</si>
  <si>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</si>
  <si>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</si>
  <si>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</si>
  <si>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</si>
  <si>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</si>
  <si>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</si>
  <si>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</si>
  <si>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</si>
  <si>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</si>
  <si>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</si>
  <si>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</si>
  <si>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</si>
  <si>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</si>
  <si>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</si>
  <si>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</si>
  <si>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</si>
  <si>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</si>
  <si>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</si>
  <si>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</si>
  <si>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</si>
  <si>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</si>
  <si>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</si>
  <si>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</si>
  <si>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</si>
  <si>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</si>
  <si>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</si>
  <si>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</si>
  <si>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</si>
  <si>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</si>
  <si>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</si>
  <si>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</si>
  <si>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</si>
  <si>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</si>
  <si>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</si>
  <si>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</si>
  <si>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</si>
  <si>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</si>
  <si>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</si>
  <si>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</si>
  <si>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</si>
  <si>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</si>
  <si>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</si>
  <si>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</si>
  <si>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</si>
  <si>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</si>
  <si>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</si>
  <si>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</si>
  <si>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</si>
  <si>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</si>
  <si>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</si>
  <si>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</si>
  <si>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</si>
  <si>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</si>
  <si>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</si>
  <si>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</si>
  <si>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</si>
  <si>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</si>
  <si>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</si>
  <si>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</si>
  <si>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</si>
  <si>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</si>
  <si>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</si>
  <si>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</si>
  <si>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</si>
  <si>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</si>
  <si>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</si>
  <si>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</si>
  <si>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</si>
  <si>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</si>
  <si>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</si>
  <si>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</si>
  <si>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</si>
  <si>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</si>
  <si>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</si>
  <si>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</si>
  <si>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</si>
  <si>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</si>
  <si>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</si>
  <si>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</si>
  <si>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</si>
  <si>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</si>
  <si>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</si>
  <si>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</si>
  <si>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</si>
  <si>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</si>
  <si>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</si>
  <si>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</si>
  <si>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</si>
  <si>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</si>
  <si>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</si>
  <si>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</si>
  <si>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</si>
  <si>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</si>
  <si>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</si>
  <si>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</si>
  <si>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</si>
  <si>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</si>
  <si>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</si>
  <si>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</si>
  <si>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</si>
  <si>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</si>
  <si>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</si>
  <si>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</si>
  <si>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</si>
  <si>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</si>
  <si>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</si>
  <si>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</si>
  <si>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</si>
  <si>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</si>
  <si>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</si>
  <si>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</si>
  <si>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</si>
  <si>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</si>
  <si>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</si>
  <si>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</si>
  <si>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</si>
  <si>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</si>
  <si>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</si>
  <si>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</si>
  <si>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</si>
  <si>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</si>
  <si>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</si>
  <si>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</si>
  <si>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</si>
  <si>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</si>
  <si>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</si>
  <si>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</si>
  <si>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</si>
  <si>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</si>
  <si>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</si>
  <si>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</si>
  <si>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</si>
  <si>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</si>
  <si>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</si>
  <si>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</si>
  <si>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</si>
  <si>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</si>
  <si>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</si>
  <si>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</si>
  <si>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</si>
  <si>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</si>
  <si>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</si>
  <si>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</si>
  <si>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</si>
  <si>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</si>
  <si>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</si>
  <si>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</si>
  <si>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</si>
  <si>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</si>
  <si>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</si>
  <si>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</si>
  <si>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</si>
  <si>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</si>
  <si>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</si>
  <si>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</si>
  <si>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</si>
  <si>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</si>
  <si>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</si>
  <si>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</si>
  <si>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</si>
  <si>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</si>
  <si>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</si>
  <si>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</si>
  <si>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</si>
  <si>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</si>
  <si>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</si>
  <si>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</si>
  <si>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</si>
  <si>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</si>
  <si>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</si>
  <si>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</si>
  <si>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</si>
  <si>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</si>
  <si>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</si>
  <si>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</si>
  <si>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</si>
  <si>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</si>
  <si>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</si>
  <si>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</si>
  <si>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</si>
  <si>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</si>
  <si>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</si>
  <si>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</si>
  <si>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</si>
  <si>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</si>
  <si>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</si>
  <si>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</si>
  <si>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</si>
  <si>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</si>
  <si>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</si>
  <si>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</si>
  <si>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</si>
  <si>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</si>
  <si>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</si>
  <si>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</si>
  <si>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</si>
  <si>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</si>
  <si>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</si>
  <si>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</si>
  <si>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</si>
  <si>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</si>
  <si>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</si>
  <si>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</si>
  <si>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</si>
  <si>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</si>
  <si>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</si>
  <si>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</si>
  <si>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</si>
  <si>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</si>
  <si>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</si>
  <si>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</si>
  <si>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</si>
  <si>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</si>
  <si>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</si>
  <si>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</si>
  <si>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</si>
  <si>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</si>
  <si>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</si>
  <si>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</si>
  <si>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</si>
  <si>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</si>
  <si>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</si>
  <si>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</si>
  <si>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</si>
  <si>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</si>
  <si>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</si>
  <si>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</si>
  <si>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</si>
  <si>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</si>
  <si>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</si>
  <si>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</si>
  <si>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</si>
  <si>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</si>
  <si>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</si>
  <si>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</si>
  <si>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</si>
  <si>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</si>
  <si>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</si>
  <si>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</si>
  <si>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</si>
  <si>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</si>
  <si>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</si>
  <si>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</si>
  <si>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</si>
  <si>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</si>
  <si>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</si>
  <si>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</si>
  <si>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</si>
  <si>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</si>
  <si>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</si>
  <si>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</si>
  <si>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</si>
  <si>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</si>
  <si>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</si>
  <si>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</si>
  <si>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</si>
  <si>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</si>
  <si>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</si>
  <si>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</si>
  <si>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</si>
  <si>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</si>
  <si>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</si>
  <si>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</si>
  <si>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</si>
  <si>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</si>
  <si>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</si>
  <si>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</si>
  <si>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</si>
  <si>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</si>
  <si>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</si>
  <si>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</si>
  <si>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</si>
  <si>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</si>
  <si>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</si>
  <si>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</si>
  <si>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</si>
  <si>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</si>
  <si>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</si>
  <si>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</si>
  <si>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</si>
  <si>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</si>
  <si>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</si>
  <si>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</si>
  <si>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</si>
  <si>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</si>
  <si>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</si>
  <si>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</si>
  <si>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</si>
  <si>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</si>
  <si>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</si>
  <si>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</si>
  <si>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</si>
  <si>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</si>
  <si>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</si>
  <si>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</si>
  <si>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</si>
  <si>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</si>
  <si>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</si>
  <si>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</si>
  <si>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</si>
  <si>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</si>
  <si>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</si>
  <si>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</si>
  <si>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</si>
  <si>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</si>
  <si>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</si>
  <si>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</si>
  <si>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</si>
  <si>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</si>
  <si>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</si>
  <si>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</si>
  <si>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</si>
  <si>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</si>
  <si>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</si>
  <si>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</si>
  <si>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</si>
  <si>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</si>
  <si>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</si>
  <si>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</si>
  <si>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</si>
  <si>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</si>
  <si>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</si>
  <si>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</si>
  <si>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</si>
  <si>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</si>
  <si>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</si>
  <si>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</si>
  <si>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</si>
  <si>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</si>
  <si>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</si>
  <si>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</si>
  <si>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</si>
  <si>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</si>
  <si>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</si>
  <si>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</si>
  <si>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</si>
  <si>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</si>
  <si>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</si>
  <si>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</si>
  <si>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</si>
  <si>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</si>
  <si>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</si>
  <si>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</si>
  <si>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</si>
  <si>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</si>
  <si>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</si>
  <si>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</si>
  <si>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</si>
  <si>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</si>
  <si>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</si>
  <si>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</si>
  <si>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</si>
  <si>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</si>
  <si>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</si>
  <si>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</si>
  <si>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</si>
  <si>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</si>
  <si>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</si>
  <si>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</si>
  <si>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</si>
  <si>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</si>
  <si>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</si>
  <si>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</si>
  <si>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</si>
  <si>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</si>
  <si>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</si>
  <si>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</si>
  <si>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</si>
  <si>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</si>
  <si>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</si>
  <si>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</si>
  <si>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</si>
  <si>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</si>
  <si>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</si>
  <si>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</si>
  <si>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</si>
  <si>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</si>
  <si>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</si>
  <si>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</si>
  <si>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</si>
  <si>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</si>
  <si>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</si>
  <si>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</si>
  <si>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</si>
  <si>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</si>
  <si>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</si>
  <si>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</si>
  <si>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</si>
  <si>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</si>
  <si>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</si>
  <si>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</si>
  <si>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</si>
  <si>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</si>
  <si>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</si>
  <si>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</si>
  <si>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</si>
  <si>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</si>
  <si>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</si>
  <si>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</si>
  <si>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</si>
  <si>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</si>
  <si>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</si>
  <si>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</si>
  <si>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</si>
  <si>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</si>
  <si>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</si>
  <si>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</si>
  <si>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</si>
  <si>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</si>
  <si>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</si>
  <si>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</si>
  <si>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</si>
  <si>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</si>
  <si>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</si>
  <si>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</si>
  <si>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</si>
  <si>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</si>
  <si>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</si>
  <si>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</si>
  <si>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</si>
  <si>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</si>
  <si>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</si>
  <si>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</si>
  <si>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</si>
  <si>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</si>
  <si>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</si>
  <si>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</si>
  <si>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</si>
  <si>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</si>
  <si>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</si>
  <si>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</si>
  <si>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</si>
  <si>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</si>
  <si>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</si>
  <si>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</si>
  <si>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</si>
  <si>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</si>
  <si>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</si>
  <si>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</si>
  <si>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</si>
  <si>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</si>
  <si>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</si>
  <si>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</si>
  <si>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</si>
  <si>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</si>
  <si>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</si>
  <si>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</si>
  <si>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</si>
  <si>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</si>
  <si>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</si>
  <si>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</si>
  <si>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</si>
  <si>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</si>
  <si>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</si>
  <si>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</si>
  <si>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</si>
  <si>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</si>
  <si>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</si>
  <si>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</si>
  <si>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</si>
  <si>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</si>
  <si>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</si>
  <si>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</si>
  <si>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</si>
  <si>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</si>
  <si>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</si>
  <si>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</si>
  <si>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</si>
  <si>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</si>
  <si>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</si>
  <si>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</si>
  <si>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</si>
  <si>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</si>
  <si>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</si>
  <si>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</si>
  <si>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</si>
  <si>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</si>
  <si>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</si>
  <si>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</si>
  <si>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</si>
  <si>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</si>
  <si>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</si>
  <si>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</si>
  <si>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</si>
  <si>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</si>
  <si>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</si>
  <si>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</si>
  <si>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</si>
  <si>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</si>
  <si>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</si>
  <si>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</si>
  <si>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</si>
  <si>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</si>
  <si>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</si>
  <si>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</si>
  <si>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</si>
  <si>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</si>
  <si>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</si>
  <si>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</si>
  <si>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</si>
  <si>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</si>
  <si>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</si>
  <si>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</si>
  <si>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</si>
  <si>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</si>
  <si>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</si>
  <si>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</si>
  <si>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</si>
  <si>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</si>
  <si>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</si>
  <si>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</si>
  <si>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</si>
  <si>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</si>
  <si>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</si>
  <si>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</si>
  <si>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</si>
  <si>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</si>
  <si>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</si>
  <si>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</si>
  <si>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</si>
  <si>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</si>
  <si>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</si>
  <si>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</si>
  <si>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</si>
  <si>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</si>
  <si>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</si>
  <si>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</si>
  <si>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</si>
  <si>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</si>
  <si>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</si>
  <si>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</si>
  <si>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</si>
  <si>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</si>
  <si>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</si>
  <si>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</si>
  <si>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</si>
  <si>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</si>
  <si>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</si>
  <si>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</si>
  <si>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</si>
  <si>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</si>
  <si>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</si>
  <si>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</si>
  <si>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</si>
  <si>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</si>
  <si>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</si>
  <si>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</si>
  <si>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</si>
  <si>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</si>
  <si>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</si>
  <si>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</si>
  <si>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</si>
  <si>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</si>
  <si>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</si>
  <si>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</si>
  <si>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</si>
  <si>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</si>
  <si>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</si>
  <si>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</si>
  <si>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</si>
  <si>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</si>
  <si>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</si>
  <si>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</si>
  <si>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</si>
  <si>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</si>
  <si>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</si>
  <si>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</si>
  <si>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</si>
  <si>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</si>
  <si>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</si>
  <si>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</si>
  <si>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</si>
  <si>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</si>
  <si>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</si>
  <si>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</si>
  <si>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</si>
  <si>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</si>
  <si>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</si>
  <si>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</si>
  <si>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</si>
  <si>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</si>
  <si>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</si>
  <si>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</si>
  <si>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</si>
  <si>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</si>
  <si>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</si>
  <si>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</si>
  <si>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</si>
  <si>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</si>
  <si>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</si>
  <si>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</si>
  <si>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</si>
  <si>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</si>
  <si>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</si>
  <si>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</si>
  <si>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</si>
  <si>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</si>
  <si>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</si>
  <si>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</si>
  <si>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</si>
  <si>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</si>
  <si>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</si>
  <si>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</si>
  <si>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</si>
  <si>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</si>
  <si>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</si>
  <si>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</si>
  <si>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</si>
  <si>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</si>
  <si>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</si>
  <si>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</si>
  <si>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</si>
  <si>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</si>
  <si>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</si>
  <si>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</si>
  <si>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</si>
  <si>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</si>
  <si>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</si>
  <si>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</si>
  <si>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</si>
  <si>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</si>
  <si>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</si>
  <si>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</si>
  <si>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</si>
  <si>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</si>
  <si>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</si>
  <si>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</si>
  <si>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</si>
  <si>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</si>
  <si>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</si>
  <si>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</si>
  <si>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</si>
  <si>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</si>
  <si>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</si>
  <si>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</si>
  <si>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</si>
  <si>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</si>
  <si>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</si>
  <si>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</si>
  <si>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</si>
  <si>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</si>
  <si>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</si>
  <si>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</si>
  <si>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</si>
  <si>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</si>
  <si>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</si>
  <si>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</si>
  <si>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</si>
  <si>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</si>
  <si>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</si>
  <si>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</si>
  <si>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</si>
  <si>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</si>
  <si>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</si>
  <si>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</si>
  <si>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</si>
  <si>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</si>
  <si>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</si>
  <si>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</si>
  <si>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</si>
  <si>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</si>
  <si>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</si>
  <si>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</si>
  <si>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</si>
  <si>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</si>
  <si>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</si>
  <si>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</si>
  <si>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</si>
  <si>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</si>
  <si>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</si>
  <si>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</si>
  <si>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</si>
  <si>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</si>
  <si>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</si>
  <si>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</si>
  <si>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</si>
  <si>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</si>
  <si>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</si>
  <si>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</si>
  <si>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</si>
  <si>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</si>
  <si>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</si>
  <si>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</si>
  <si>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</si>
  <si>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</si>
  <si>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</si>
  <si>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</si>
  <si>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</si>
  <si>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</si>
  <si>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</si>
  <si>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</si>
  <si>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</si>
  <si>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</si>
  <si>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</si>
  <si>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</si>
  <si>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</si>
  <si>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</si>
  <si>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</si>
  <si>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</si>
  <si>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</si>
  <si>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</si>
  <si>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</si>
  <si>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</si>
  <si>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</si>
  <si>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</si>
  <si>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</si>
  <si>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</si>
  <si>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</si>
  <si>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</si>
  <si>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</si>
  <si>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</si>
  <si>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</si>
  <si>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</si>
  <si>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</si>
  <si>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</si>
  <si>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</si>
  <si>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</si>
  <si>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</si>
  <si>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</si>
  <si>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</si>
  <si>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</si>
  <si>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</si>
  <si>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</si>
  <si>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</si>
  <si>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</si>
  <si>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</si>
  <si>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</si>
  <si>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</si>
  <si>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</si>
  <si>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</si>
  <si>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</si>
  <si>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</si>
  <si>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</si>
  <si>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</si>
  <si>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</si>
  <si>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</si>
  <si>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</si>
  <si>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</si>
  <si>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</si>
  <si>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</si>
  <si>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</si>
  <si>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</si>
  <si>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</si>
  <si>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</si>
  <si>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</si>
  <si>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</si>
  <si>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</si>
  <si>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</si>
  <si>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</si>
  <si>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</si>
  <si>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</si>
  <si>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</si>
  <si>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</si>
  <si>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</si>
  <si>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</si>
  <si>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</si>
  <si>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</si>
  <si>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</si>
  <si>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</si>
  <si>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</si>
  <si>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</si>
  <si>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</si>
  <si>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</si>
  <si>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</si>
  <si>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</si>
  <si>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</si>
  <si>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</si>
  <si>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</si>
  <si>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</si>
  <si>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</si>
  <si>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</si>
  <si>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</si>
  <si>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</si>
  <si>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</si>
  <si>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</si>
  <si>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</si>
  <si>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</si>
  <si>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</si>
  <si>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</si>
  <si>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</si>
  <si>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</si>
  <si>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</si>
  <si>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</si>
  <si>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</si>
  <si>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</si>
  <si>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</si>
  <si>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</si>
  <si>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</si>
  <si>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</si>
  <si>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</si>
  <si>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</si>
  <si>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</si>
  <si>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</si>
  <si>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</si>
  <si>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</si>
  <si>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</si>
  <si>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</si>
  <si>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</si>
  <si>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</si>
  <si>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</si>
  <si>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</si>
  <si>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</si>
  <si>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</si>
  <si>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</si>
  <si>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</si>
  <si>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</si>
  <si>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</si>
  <si>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</si>
  <si>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</si>
  <si>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</si>
  <si>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</si>
  <si>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</si>
  <si>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</si>
  <si>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</si>
  <si>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</si>
  <si>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</si>
  <si>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</si>
  <si>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</si>
  <si>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</si>
  <si>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</si>
  <si>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</si>
  <si>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</si>
  <si>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</si>
  <si>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</si>
  <si>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</si>
  <si>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</si>
  <si>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</si>
  <si>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</si>
  <si>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</si>
  <si>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</si>
  <si>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</si>
  <si>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</si>
  <si>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</si>
  <si>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</si>
  <si>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</si>
  <si>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</si>
  <si>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</si>
  <si>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</si>
  <si>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</si>
  <si>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</si>
  <si>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</si>
  <si>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</si>
  <si>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</si>
  <si>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</si>
  <si>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</si>
  <si>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</si>
  <si>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</si>
  <si>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</si>
  <si>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</si>
  <si>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</si>
  <si>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</si>
  <si>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</si>
  <si>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</si>
  <si>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</si>
  <si>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</si>
  <si>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</si>
  <si>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</si>
  <si>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</si>
  <si>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</si>
  <si>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</si>
  <si>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</si>
  <si>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</si>
  <si>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</si>
  <si>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</si>
  <si>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</si>
  <si>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</si>
  <si>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</si>
  <si>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</si>
  <si>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</si>
  <si>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</si>
  <si>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</si>
  <si>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</si>
  <si>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</si>
  <si>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</si>
  <si>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</si>
  <si>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</si>
  <si>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</si>
  <si>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</si>
  <si>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</si>
  <si>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</si>
  <si>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</si>
  <si>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</si>
  <si>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</si>
  <si>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</si>
  <si>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</si>
  <si>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</si>
  <si>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</si>
  <si>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</si>
  <si>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</si>
  <si>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</si>
  <si>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</si>
  <si>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</si>
  <si>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</si>
  <si>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</si>
  <si>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</si>
  <si>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</si>
  <si>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</si>
  <si>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</si>
  <si>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</si>
  <si>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</si>
  <si>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</si>
  <si>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</si>
  <si>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</si>
  <si>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</si>
  <si>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</si>
  <si>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</si>
  <si>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</si>
  <si>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</si>
  <si>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</si>
  <si>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</si>
  <si>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</si>
  <si>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</si>
  <si>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</si>
  <si>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</si>
  <si>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</si>
  <si>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</si>
  <si>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</si>
  <si>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</si>
  <si>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</si>
  <si>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</si>
  <si>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</si>
  <si>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</si>
  <si>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</si>
  <si>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</si>
  <si>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</si>
  <si>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</si>
  <si>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</si>
  <si>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</si>
  <si>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</si>
  <si>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</si>
  <si>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</si>
  <si>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</si>
  <si>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</si>
  <si>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</si>
  <si>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</si>
  <si>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</si>
  <si>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</si>
  <si>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</si>
  <si>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</si>
  <si>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</si>
  <si>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</si>
  <si>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</si>
  <si>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</si>
  <si>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</si>
  <si>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</si>
  <si>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</si>
  <si>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</si>
  <si>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</si>
  <si>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</si>
  <si>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</si>
  <si>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</si>
  <si>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</si>
  <si>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</si>
  <si>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</si>
  <si>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</si>
  <si>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</si>
  <si>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</si>
  <si>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</si>
  <si>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</si>
  <si>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</si>
  <si>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</si>
  <si>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</si>
  <si>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</si>
  <si>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</si>
  <si>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</si>
  <si>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</si>
  <si>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</si>
  <si>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</si>
  <si>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</si>
  <si>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</si>
  <si>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</si>
  <si>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</si>
  <si>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</si>
  <si>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</si>
  <si>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</si>
  <si>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</si>
  <si>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</si>
  <si>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</si>
  <si>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</si>
  <si>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</si>
  <si>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</si>
  <si>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</si>
  <si>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</si>
  <si>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</si>
  <si>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</si>
  <si>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</si>
  <si>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</si>
  <si>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</si>
  <si>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</si>
  <si>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</si>
  <si>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</si>
  <si>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</si>
  <si>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</si>
  <si>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</si>
  <si>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</si>
  <si>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</si>
  <si>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</si>
  <si>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</si>
  <si>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</si>
  <si>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</si>
  <si>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</si>
  <si>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</si>
  <si>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</si>
  <si>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</si>
  <si>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</si>
  <si>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</si>
  <si>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</si>
  <si>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</si>
  <si>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</si>
  <si>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</si>
  <si>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</si>
  <si>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</si>
  <si>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</si>
  <si>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</si>
  <si>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</si>
  <si>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</si>
  <si>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</si>
  <si>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</si>
  <si>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</si>
  <si>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</si>
  <si>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</si>
  <si>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</si>
  <si>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</si>
  <si>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</si>
  <si>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</si>
  <si>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</si>
  <si>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</si>
  <si>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</si>
  <si>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</si>
  <si>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</si>
  <si>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</si>
  <si>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</si>
  <si>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</si>
  <si>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</si>
  <si>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</si>
  <si>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</si>
  <si>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</si>
  <si>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</si>
  <si>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</si>
  <si>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</si>
  <si>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</si>
  <si>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</si>
  <si>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</si>
  <si>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</si>
  <si>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</si>
  <si>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</si>
  <si>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</si>
  <si>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</si>
  <si>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</si>
  <si>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</si>
  <si>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</si>
  <si>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</si>
  <si>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</si>
  <si>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</si>
  <si>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</si>
  <si>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</si>
  <si>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</si>
  <si>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</si>
  <si>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</si>
  <si>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</si>
  <si>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</si>
  <si>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</si>
  <si>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</si>
  <si>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</si>
  <si>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</si>
  <si>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</si>
  <si>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</si>
  <si>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</si>
  <si>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</si>
  <si>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</si>
  <si>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</si>
  <si>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</si>
  <si>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</si>
  <si>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</si>
  <si>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</si>
  <si>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</si>
  <si>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</si>
  <si>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</si>
  <si>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</si>
  <si>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</si>
  <si>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</si>
  <si>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</si>
  <si>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</si>
  <si>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</si>
  <si>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</si>
  <si>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</si>
  <si>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</si>
  <si>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</si>
  <si>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</si>
  <si>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</si>
  <si>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</si>
  <si>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</si>
  <si>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</si>
  <si>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</si>
  <si>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</si>
  <si>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</si>
  <si>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</si>
  <si>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</si>
  <si>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</si>
  <si>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</si>
  <si>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</si>
  <si>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</si>
  <si>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</si>
  <si>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</si>
  <si>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</si>
  <si>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</si>
  <si>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</si>
  <si>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</si>
  <si>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</si>
  <si>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</si>
  <si>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</si>
  <si>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</si>
  <si>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</si>
  <si>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</si>
  <si>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</si>
  <si>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</si>
  <si>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</si>
  <si>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</si>
  <si>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</si>
  <si>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</si>
  <si>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</si>
  <si>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</si>
  <si>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</si>
  <si>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</si>
  <si>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</si>
  <si>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</si>
  <si>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</si>
  <si>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</si>
  <si>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</si>
  <si>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</si>
  <si>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</si>
  <si>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</si>
  <si>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</si>
  <si>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</si>
  <si>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</si>
  <si>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</si>
  <si>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</si>
  <si>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</si>
  <si>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</si>
  <si>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</si>
  <si>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</si>
  <si>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</si>
  <si>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</si>
  <si>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</si>
  <si>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</si>
  <si>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</si>
  <si>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</si>
  <si>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</si>
  <si>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</si>
  <si>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</si>
  <si>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</si>
  <si>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</si>
  <si>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</si>
  <si>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</si>
  <si>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</si>
  <si>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</si>
  <si>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</si>
  <si>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</si>
  <si>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</si>
  <si>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</si>
  <si>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</si>
  <si>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</si>
  <si>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</si>
  <si>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</si>
  <si>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</si>
  <si>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</si>
  <si>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</si>
  <si>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</si>
  <si>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</si>
  <si>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</si>
  <si>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</si>
  <si>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</si>
  <si>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</si>
  <si>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</si>
  <si>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</si>
  <si>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</si>
  <si>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</si>
  <si>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</si>
  <si>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</si>
  <si>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</si>
  <si>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</si>
  <si>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</si>
  <si>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</si>
  <si>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</si>
  <si>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</si>
  <si>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</si>
  <si>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</si>
  <si>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</si>
  <si>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</si>
  <si>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</si>
  <si>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</si>
  <si>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</si>
  <si>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</si>
  <si>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</si>
  <si>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</si>
  <si>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</si>
  <si>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</si>
  <si>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</si>
  <si>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</si>
  <si>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</si>
  <si>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</si>
  <si>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</si>
  <si>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</si>
  <si>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</si>
  <si>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</si>
  <si>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</si>
  <si>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</si>
  <si>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</si>
  <si>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</si>
  <si>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</si>
  <si>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</si>
  <si>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</si>
  <si>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</si>
  <si>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</si>
  <si>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</si>
  <si>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</si>
  <si>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</si>
  <si>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</si>
  <si>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</si>
  <si>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</si>
  <si>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</si>
  <si>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</si>
  <si>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</si>
  <si>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</si>
  <si>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</si>
  <si>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</si>
  <si>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</si>
  <si>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</si>
  <si>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</si>
  <si>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</si>
  <si>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</si>
  <si>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</si>
  <si>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</si>
  <si>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</si>
  <si>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</si>
  <si>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</si>
  <si>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</si>
  <si>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</si>
  <si>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</si>
  <si>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</si>
  <si>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</si>
  <si>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</si>
  <si>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</si>
  <si>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</si>
  <si>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</si>
  <si>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</si>
  <si>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</si>
  <si>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</si>
  <si>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</si>
  <si>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</si>
  <si>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</si>
  <si>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</si>
  <si>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</si>
  <si>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</si>
  <si>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</si>
  <si>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</si>
  <si>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</si>
  <si>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</si>
  <si>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</si>
  <si>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</si>
  <si>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</si>
  <si>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</si>
  <si>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</si>
  <si>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</si>
  <si>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</si>
  <si>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</si>
  <si>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</si>
  <si>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</si>
  <si>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</si>
  <si>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</si>
  <si>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</si>
  <si>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</si>
  <si>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</si>
  <si>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</si>
  <si>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</si>
  <si>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</si>
  <si>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</si>
  <si>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</si>
  <si>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</si>
  <si>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</si>
  <si>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</si>
  <si>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</si>
  <si>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</si>
  <si>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</si>
  <si>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</si>
  <si>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</si>
  <si>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</si>
  <si>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</si>
  <si>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</si>
  <si>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</si>
  <si>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</si>
  <si>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</si>
  <si>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</si>
  <si>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</si>
  <si>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</si>
  <si>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</si>
  <si>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</si>
  <si>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</si>
  <si>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</si>
  <si>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</si>
  <si>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</si>
  <si>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</si>
  <si>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</si>
  <si>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</si>
  <si>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</si>
  <si>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</si>
  <si>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</si>
  <si>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</si>
  <si>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</si>
  <si>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</si>
  <si>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</si>
  <si>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</si>
  <si>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</si>
  <si>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</si>
  <si>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</si>
  <si>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</si>
  <si>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</si>
  <si>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</si>
  <si>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</si>
  <si>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</si>
  <si>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</si>
  <si>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</si>
  <si>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</si>
  <si>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</si>
  <si>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</si>
  <si>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</si>
  <si>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</si>
  <si>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</si>
  <si>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</si>
  <si>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</si>
  <si>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</si>
  <si>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</si>
  <si>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</si>
  <si>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</si>
  <si>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</si>
  <si>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</si>
  <si>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</si>
  <si>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</si>
  <si>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</si>
  <si>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</si>
  <si>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</si>
  <si>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</si>
  <si>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</si>
  <si>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</si>
  <si>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</si>
  <si>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</si>
  <si>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</si>
  <si>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</si>
  <si>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</si>
  <si>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</si>
  <si>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</si>
  <si>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</si>
  <si>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</si>
  <si>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</si>
  <si>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</si>
  <si>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</si>
  <si>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</si>
  <si>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</si>
  <si>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</si>
  <si>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</si>
  <si>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</si>
  <si>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</si>
  <si>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</si>
  <si>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</si>
  <si>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</si>
  <si>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</si>
  <si>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</si>
  <si>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</si>
  <si>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</si>
  <si>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</si>
  <si>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</si>
  <si>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</si>
  <si>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</si>
  <si>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</si>
  <si>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</si>
  <si>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</si>
  <si>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</si>
  <si>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</si>
  <si>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</si>
  <si>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</si>
  <si>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</si>
  <si>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</si>
  <si>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</si>
  <si>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</si>
  <si>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</si>
  <si>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</si>
  <si>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</si>
  <si>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</si>
  <si>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</si>
  <si>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</si>
  <si>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</si>
  <si>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</si>
  <si>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</si>
  <si>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</si>
  <si>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</si>
  <si>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</si>
  <si>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</si>
  <si>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</si>
  <si>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</si>
  <si>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</si>
  <si>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</si>
  <si>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</si>
  <si>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</si>
  <si>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</si>
  <si>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</si>
  <si>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</si>
  <si>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</si>
  <si>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</si>
  <si>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</si>
  <si>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</si>
  <si>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</si>
  <si>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</si>
  <si>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</si>
  <si>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</si>
  <si>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</si>
  <si>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</si>
  <si>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</si>
  <si>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</si>
  <si>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</si>
  <si>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</si>
  <si>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</si>
  <si>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</si>
  <si>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</si>
  <si>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</si>
  <si>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</si>
  <si>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</si>
  <si>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</si>
  <si>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</si>
  <si>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</si>
  <si>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</si>
  <si>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</si>
  <si>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</si>
  <si>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</si>
  <si>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</si>
  <si>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</si>
  <si>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</si>
  <si>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</si>
  <si>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</si>
  <si>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</si>
  <si>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</si>
  <si>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</si>
  <si>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</si>
  <si>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</si>
  <si>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</si>
  <si>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</si>
  <si>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</si>
  <si>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</si>
  <si>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</si>
  <si>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</si>
  <si>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</si>
  <si>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</si>
  <si>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</si>
  <si>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</si>
  <si>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</si>
  <si>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</si>
  <si>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</si>
  <si>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</si>
  <si>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</si>
  <si>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</si>
  <si>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</si>
  <si>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</si>
  <si>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</si>
  <si>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</si>
  <si>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</si>
  <si>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</si>
  <si>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</si>
  <si>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</si>
  <si>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</si>
  <si>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</si>
  <si>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</si>
  <si>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</si>
  <si>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</si>
  <si>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</si>
  <si>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</si>
  <si>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</si>
  <si>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</si>
  <si>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</si>
  <si>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</si>
  <si>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</si>
  <si>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</si>
  <si>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</si>
  <si>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</si>
  <si>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</si>
  <si>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</si>
  <si>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</si>
  <si>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</si>
  <si>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</si>
  <si>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</si>
  <si>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</si>
  <si>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</si>
  <si>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</si>
  <si>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</si>
  <si>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</si>
  <si>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</si>
  <si>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</si>
  <si>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</si>
  <si>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</si>
  <si>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</si>
  <si>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</si>
  <si>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</si>
  <si>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</si>
  <si>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</si>
  <si>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</si>
  <si>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</si>
  <si>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</si>
  <si>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</si>
  <si>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</si>
  <si>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</si>
  <si>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</si>
  <si>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</si>
  <si>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</si>
  <si>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</si>
  <si>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</si>
  <si>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</si>
  <si>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</si>
  <si>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</si>
  <si>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</si>
  <si>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</si>
  <si>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</si>
  <si>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</si>
  <si>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</si>
  <si>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</si>
  <si>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</si>
  <si>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</si>
  <si>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</si>
  <si>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</si>
  <si>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</si>
  <si>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</si>
  <si>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</si>
  <si>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</si>
  <si>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</si>
  <si>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</si>
  <si>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</si>
  <si>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</si>
  <si>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</si>
  <si>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</si>
  <si>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</si>
  <si>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</si>
  <si>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</si>
  <si>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</si>
  <si>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</si>
  <si>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</si>
  <si>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</si>
  <si>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</si>
  <si>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</si>
  <si>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</si>
  <si>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</si>
  <si>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</si>
  <si>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</si>
  <si>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</si>
  <si>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</si>
  <si>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</si>
  <si>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</si>
  <si>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</si>
  <si>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</si>
  <si>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</si>
  <si>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</si>
  <si>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</si>
  <si>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</si>
  <si>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</si>
  <si>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</si>
  <si>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</si>
  <si>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</si>
  <si>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</si>
  <si>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</si>
  <si>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</si>
  <si>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</si>
  <si>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</si>
  <si>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</si>
  <si>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</si>
  <si>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</si>
  <si>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</si>
  <si>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</si>
  <si>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</si>
  <si>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</si>
  <si>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</si>
  <si>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</si>
  <si>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</si>
  <si>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</si>
  <si>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</si>
  <si>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</si>
  <si>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</si>
  <si>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</si>
  <si>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</si>
  <si>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</si>
  <si>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</si>
  <si>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</si>
  <si>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</si>
  <si>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</si>
  <si>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</si>
  <si>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</si>
  <si>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</si>
  <si>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</si>
  <si>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</si>
  <si>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</si>
  <si>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</si>
  <si>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</si>
  <si>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</si>
  <si>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</si>
  <si>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</si>
  <si>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</si>
  <si>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</si>
  <si>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</si>
  <si>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</si>
  <si>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</si>
  <si>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</si>
  <si>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</si>
  <si>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</si>
  <si>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</si>
  <si>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</si>
  <si>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</si>
  <si>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</si>
  <si>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</si>
  <si>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</si>
  <si>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</si>
  <si>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</si>
  <si>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</si>
  <si>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</si>
  <si>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</si>
  <si>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</si>
  <si>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</si>
  <si>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</si>
  <si>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</si>
  <si>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</si>
  <si>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</si>
  <si>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</si>
  <si>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</si>
  <si>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</si>
  <si>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</si>
  <si>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</si>
  <si>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</si>
  <si>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</si>
  <si>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</si>
  <si>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</si>
  <si>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</si>
  <si>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</si>
  <si>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</si>
  <si>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</si>
  <si>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</si>
  <si>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</si>
  <si>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</si>
  <si>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</si>
  <si>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</si>
  <si>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</si>
  <si>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</si>
  <si>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</si>
  <si>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</si>
  <si>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</si>
  <si>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</si>
  <si>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</si>
  <si>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</si>
  <si>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</si>
  <si>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</si>
  <si>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</si>
  <si>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</si>
  <si>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</si>
  <si>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</si>
  <si>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</si>
  <si>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</si>
  <si>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</si>
  <si>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</si>
  <si>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</si>
  <si>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</si>
  <si>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</si>
  <si>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</si>
  <si>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</si>
  <si>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</si>
  <si>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</si>
  <si>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</si>
  <si>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</si>
  <si>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</si>
  <si>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</si>
  <si>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</si>
  <si>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</si>
  <si>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</si>
  <si>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</si>
  <si>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</si>
  <si>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</si>
  <si>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</si>
  <si>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</si>
  <si>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</si>
  <si>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</si>
  <si>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</si>
  <si>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</si>
  <si>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</si>
  <si>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</si>
  <si>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</si>
  <si>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</si>
  <si>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</si>
  <si>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</si>
  <si>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</si>
  <si>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</si>
  <si>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</si>
  <si>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</si>
  <si>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</si>
  <si>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</si>
  <si>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</si>
  <si>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</si>
  <si>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</si>
  <si>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</si>
  <si>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</si>
  <si>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</si>
  <si>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</si>
  <si>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</si>
  <si>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</si>
  <si>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</si>
  <si>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</si>
  <si>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</si>
  <si>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</si>
  <si>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</si>
  <si>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</si>
  <si>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</si>
  <si>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</si>
  <si>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</si>
  <si>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</si>
  <si>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</si>
  <si>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</si>
  <si>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</si>
  <si>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</si>
  <si>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</si>
  <si>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</si>
  <si>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</si>
  <si>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</si>
  <si>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</si>
  <si>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</si>
  <si>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</si>
  <si>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</si>
  <si>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</si>
  <si>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</si>
  <si>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</si>
  <si>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</si>
  <si>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</si>
  <si>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</si>
  <si>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</si>
  <si>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</si>
  <si>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</si>
  <si>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</si>
  <si>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</si>
  <si>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</si>
  <si>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</si>
  <si>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</si>
  <si>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</si>
  <si>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</si>
  <si>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</si>
  <si>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</si>
  <si>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</si>
  <si>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</si>
  <si>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</si>
  <si>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</si>
  <si>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</si>
  <si>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</si>
  <si>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</si>
  <si>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</si>
  <si>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</si>
  <si>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</si>
  <si>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</si>
  <si>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</si>
  <si>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</si>
  <si>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</si>
  <si>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</si>
  <si>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</si>
  <si>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</si>
  <si>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</si>
  <si>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</si>
  <si>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</si>
  <si>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</si>
  <si>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</si>
  <si>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</si>
  <si>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</si>
  <si>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</si>
  <si>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</si>
  <si>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</si>
  <si>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</si>
  <si>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</si>
  <si>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</si>
  <si>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</si>
  <si>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</si>
  <si>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</si>
  <si>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</si>
  <si>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</si>
  <si>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</si>
  <si>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</si>
  <si>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</si>
  <si>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</si>
  <si>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</si>
  <si>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</si>
  <si>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</si>
  <si>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</si>
  <si>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</si>
  <si>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</si>
  <si>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</si>
  <si>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</si>
  <si>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</si>
  <si>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</si>
  <si>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</si>
  <si>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</si>
  <si>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</si>
  <si>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</si>
  <si>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</si>
  <si>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</si>
  <si>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</si>
  <si>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</si>
  <si>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</si>
  <si>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</si>
  <si>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</si>
  <si>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</si>
  <si>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</si>
  <si>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</si>
  <si>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</si>
  <si>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</si>
  <si>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</si>
  <si>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</si>
  <si>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</si>
  <si>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</si>
  <si>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</si>
  <si>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</si>
  <si>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</si>
  <si>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</si>
  <si>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</si>
  <si>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</si>
  <si>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</si>
  <si>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</si>
  <si>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</si>
  <si>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</si>
  <si>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</si>
  <si>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</si>
  <si>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</si>
  <si>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</si>
  <si>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</si>
  <si>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</si>
  <si>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</si>
  <si>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</si>
  <si>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</si>
  <si>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</si>
  <si>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</si>
  <si>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</si>
  <si>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</si>
  <si>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</si>
  <si>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</si>
  <si>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</si>
  <si>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</si>
  <si>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</si>
  <si>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</si>
  <si>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</si>
  <si>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</si>
  <si>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</si>
  <si>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</si>
  <si>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</si>
  <si>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</si>
  <si>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</si>
  <si>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</si>
  <si>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</si>
  <si>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</si>
  <si>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</si>
  <si>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</si>
  <si>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</si>
  <si>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</si>
  <si>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</si>
  <si>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</si>
  <si>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</si>
  <si>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</si>
  <si>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</si>
  <si>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</si>
  <si>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</si>
  <si>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</si>
  <si>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</si>
  <si>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</si>
  <si>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</si>
  <si>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</si>
  <si>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</si>
  <si>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</si>
  <si>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</si>
  <si>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</si>
  <si>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</si>
  <si>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</si>
  <si>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</si>
  <si>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</si>
  <si>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</si>
  <si>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</si>
  <si>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</si>
  <si>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</si>
  <si>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</si>
  <si>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</si>
  <si>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</si>
  <si>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</si>
  <si>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</si>
  <si>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</si>
  <si>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</si>
  <si>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</si>
  <si>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</si>
  <si>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</si>
  <si>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</si>
  <si>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</si>
  <si>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</si>
  <si>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</si>
  <si>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</si>
  <si>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</si>
  <si>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</si>
  <si>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</si>
  <si>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</si>
  <si>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</si>
  <si>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</si>
  <si>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</si>
  <si>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</si>
  <si>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</si>
  <si>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</si>
  <si>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</si>
  <si>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</si>
  <si>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</si>
  <si>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</si>
  <si>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</si>
  <si>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</si>
  <si>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</si>
  <si>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</si>
  <si>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</si>
  <si>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</si>
  <si>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</si>
  <si>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</si>
  <si>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</si>
  <si>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</si>
  <si>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</si>
  <si>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</si>
  <si>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</si>
  <si>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</si>
  <si>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</si>
  <si>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</si>
  <si>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</si>
  <si>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</si>
  <si>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</si>
  <si>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</si>
  <si>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</si>
  <si>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</si>
  <si>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</si>
  <si>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</si>
  <si>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</si>
  <si>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</si>
  <si>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</si>
  <si>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</si>
  <si>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</si>
  <si>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</si>
  <si>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</si>
  <si>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</si>
  <si>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</si>
  <si>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</si>
  <si>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</si>
  <si>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</si>
  <si>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</si>
  <si>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</si>
  <si>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</si>
  <si>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</si>
  <si>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</si>
  <si>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</si>
  <si>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</si>
  <si>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</si>
  <si>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</si>
  <si>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</si>
  <si>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</si>
  <si>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</si>
  <si>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</si>
  <si>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</si>
  <si>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</si>
  <si>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</si>
  <si>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</si>
  <si>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</si>
  <si>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</si>
  <si>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</si>
  <si>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</si>
  <si>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</si>
  <si>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</si>
  <si>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</si>
  <si>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</si>
  <si>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</si>
  <si>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</si>
  <si>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</si>
  <si>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</si>
  <si>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</si>
  <si>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</si>
  <si>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</si>
  <si>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</si>
  <si>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</si>
  <si>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</si>
  <si>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</si>
  <si>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</si>
  <si>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</si>
  <si>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</si>
  <si>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</si>
  <si>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</si>
  <si>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</si>
  <si>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</si>
  <si>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</si>
  <si>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</si>
  <si>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</si>
  <si>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</si>
  <si>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</si>
  <si>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</si>
  <si>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</si>
  <si>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</si>
  <si>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</si>
  <si>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</si>
  <si>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</si>
  <si>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</si>
  <si>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</si>
  <si>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</si>
  <si>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</si>
  <si>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</si>
  <si>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</si>
  <si>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</si>
  <si>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</si>
  <si>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</si>
  <si>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</si>
  <si>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</si>
  <si>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</si>
  <si>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</si>
  <si>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</si>
  <si>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</si>
  <si>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</si>
  <si>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</si>
  <si>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</si>
  <si>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</si>
  <si>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</si>
  <si>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</si>
  <si>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</si>
  <si>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</si>
  <si>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</si>
  <si>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</si>
  <si>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</si>
  <si>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</si>
  <si>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</si>
  <si>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</si>
  <si>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</si>
  <si>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</si>
  <si>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</si>
  <si>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</si>
  <si>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</si>
  <si>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</si>
  <si>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</si>
  <si>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</si>
  <si>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</si>
  <si>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</si>
  <si>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</si>
  <si>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</si>
  <si>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</si>
  <si>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</si>
  <si>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</si>
  <si>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</si>
  <si>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</si>
  <si>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</si>
  <si>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</si>
  <si>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</si>
  <si>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</si>
  <si>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</si>
  <si>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</si>
  <si>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</si>
  <si>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</si>
  <si>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</si>
  <si>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</si>
  <si>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</si>
  <si>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</si>
  <si>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</si>
  <si>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</si>
  <si>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</si>
  <si>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</si>
  <si>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</si>
  <si>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</si>
  <si>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</si>
  <si>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</si>
  <si>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</si>
  <si>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</si>
  <si>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</si>
  <si>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</si>
  <si>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</si>
  <si>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</si>
  <si>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</si>
  <si>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</si>
  <si>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</si>
  <si>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</si>
  <si>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</si>
  <si>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</si>
  <si>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</si>
  <si>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</si>
  <si>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</si>
  <si>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</si>
  <si>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</si>
  <si>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</si>
  <si>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</si>
  <si>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</si>
  <si>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</si>
  <si>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</si>
  <si>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</si>
  <si>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</si>
  <si>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</si>
  <si>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</si>
  <si>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</si>
  <si>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</si>
  <si>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</si>
  <si>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</si>
  <si>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</si>
  <si>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</si>
  <si>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</si>
  <si>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</si>
  <si>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</si>
  <si>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</si>
  <si>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</si>
  <si>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</si>
  <si>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</si>
  <si>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</si>
  <si>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</si>
  <si>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</si>
  <si>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</si>
  <si>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</si>
  <si>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</si>
  <si>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</si>
  <si>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</si>
  <si>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</si>
  <si>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</si>
  <si>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</si>
  <si>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</si>
  <si>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</si>
  <si>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</si>
  <si>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</si>
  <si>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</si>
  <si>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</si>
  <si>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</si>
  <si>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</si>
  <si>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</si>
  <si>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</si>
  <si>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</si>
  <si>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</si>
  <si>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</si>
  <si>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</si>
  <si>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</si>
  <si>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</si>
  <si>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</si>
  <si>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</si>
  <si>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</si>
  <si>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</si>
  <si>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</si>
  <si>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</si>
  <si>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</si>
  <si>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</si>
  <si>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</si>
  <si>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</si>
  <si>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</si>
  <si>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</si>
  <si>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</si>
  <si>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</si>
  <si>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</si>
  <si>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</si>
  <si>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</si>
  <si>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</si>
  <si>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</si>
  <si>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</si>
  <si>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</si>
  <si>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</si>
  <si>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</si>
  <si>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</si>
  <si>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</si>
  <si>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</si>
  <si>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</si>
  <si>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</si>
  <si>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</si>
  <si>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</si>
  <si>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</si>
  <si>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</si>
  <si>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</si>
  <si>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</si>
  <si>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</si>
  <si>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</si>
  <si>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</si>
  <si>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</si>
  <si>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</si>
  <si>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</si>
  <si>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</si>
  <si>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</si>
  <si>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</si>
  <si>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</si>
  <si>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</si>
  <si>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</si>
  <si>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</si>
  <si>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</si>
  <si>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</si>
  <si>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</si>
  <si>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</si>
  <si>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</si>
  <si>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</si>
  <si>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</si>
  <si>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</si>
  <si>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</si>
  <si>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</si>
  <si>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</si>
  <si>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</si>
  <si>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</si>
  <si>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</si>
  <si>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</si>
  <si>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</si>
  <si>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</si>
  <si>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</si>
  <si>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</si>
  <si>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</si>
  <si>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</si>
  <si>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</si>
  <si>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</si>
  <si>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</si>
  <si>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</si>
  <si>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</si>
  <si>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</si>
  <si>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</si>
  <si>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</si>
  <si>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</si>
  <si>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</si>
  <si>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</si>
  <si>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</si>
  <si>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</si>
  <si>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</si>
  <si>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</si>
  <si>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</si>
  <si>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</si>
  <si>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</si>
  <si>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</si>
  <si>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</si>
  <si>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</si>
  <si>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</si>
  <si>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</si>
  <si>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</si>
  <si>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</si>
  <si>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</si>
  <si>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</si>
  <si>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</si>
  <si>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</si>
  <si>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</si>
  <si>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</si>
  <si>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</si>
  <si>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</si>
  <si>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</si>
  <si>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</si>
  <si>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</si>
  <si>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</si>
  <si>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</si>
  <si>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</si>
  <si>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</si>
  <si>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</si>
  <si>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</si>
  <si>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</si>
  <si>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</si>
  <si>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</si>
  <si>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</si>
  <si>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</si>
  <si>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</si>
  <si>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</si>
  <si>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</si>
  <si>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</si>
  <si>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</si>
  <si>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</si>
  <si>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</si>
  <si>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</si>
  <si>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</si>
  <si>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</si>
  <si>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</si>
  <si>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</si>
  <si>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</si>
  <si>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</si>
  <si>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</si>
  <si>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</si>
  <si>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</si>
  <si>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</si>
  <si>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</si>
  <si>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</si>
  <si>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</si>
  <si>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</si>
  <si>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</si>
  <si>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</si>
  <si>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</si>
  <si>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</si>
  <si>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</si>
  <si>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</si>
  <si>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</si>
  <si>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</si>
  <si>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</si>
  <si>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</si>
  <si>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</si>
  <si>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</si>
  <si>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</si>
  <si>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</si>
  <si>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</si>
  <si>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</si>
  <si>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</si>
  <si>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</si>
  <si>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</si>
  <si>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</si>
  <si>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</si>
  <si>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</si>
  <si>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</si>
  <si>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</si>
  <si>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</si>
  <si>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</si>
  <si>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</si>
  <si>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</si>
  <si>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</si>
  <si>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</si>
  <si>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</si>
  <si>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</si>
  <si>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</si>
  <si>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</si>
  <si>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</si>
  <si>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</si>
  <si>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</si>
  <si>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</si>
  <si>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</si>
  <si>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</si>
  <si>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</si>
  <si>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</si>
  <si>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</si>
  <si>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</si>
  <si>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</si>
  <si>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</si>
  <si>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</si>
  <si>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</si>
  <si>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</si>
  <si>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</si>
  <si>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</si>
  <si>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</si>
  <si>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</si>
  <si>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</si>
  <si>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</si>
  <si>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</si>
  <si>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</si>
  <si>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</si>
  <si>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</si>
  <si>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</si>
  <si>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</si>
  <si>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</si>
  <si>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</si>
  <si>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</si>
  <si>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</si>
  <si>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</si>
  <si>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</si>
  <si>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</si>
  <si>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</si>
  <si>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</si>
  <si>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</si>
  <si>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</si>
  <si>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</si>
  <si>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</si>
  <si>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</si>
  <si>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</si>
  <si>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</si>
  <si>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</si>
  <si>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</si>
  <si>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</si>
  <si>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</si>
  <si>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</si>
  <si>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</si>
  <si>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</si>
  <si>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</si>
  <si>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</si>
  <si>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</si>
  <si>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</si>
  <si>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</si>
  <si>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</si>
  <si>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</si>
  <si>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</si>
  <si>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</si>
  <si>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</si>
  <si>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</si>
  <si>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</si>
  <si>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</si>
  <si>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</si>
  <si>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</si>
  <si>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</si>
  <si>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</si>
  <si>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</si>
  <si>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</si>
  <si>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</si>
  <si>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</si>
  <si>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</si>
  <si>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</si>
  <si>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</si>
  <si>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</si>
  <si>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</si>
  <si>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</si>
  <si>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</si>
  <si>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</si>
  <si>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</si>
  <si>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</si>
  <si>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</si>
  <si>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</si>
  <si>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</si>
  <si>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</si>
  <si>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</si>
  <si>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</si>
  <si>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</si>
  <si>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</si>
  <si>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</si>
  <si>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</si>
  <si>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</si>
  <si>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</si>
  <si>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</si>
  <si>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</si>
  <si>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</si>
  <si>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</si>
  <si>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</si>
  <si>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</si>
  <si>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</si>
  <si>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</si>
  <si>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</si>
  <si>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</si>
  <si>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</si>
  <si>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</si>
  <si>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</si>
  <si>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</si>
  <si>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</si>
  <si>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</si>
  <si>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</si>
  <si>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</si>
  <si>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</si>
  <si>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</si>
  <si>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</si>
  <si>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</si>
  <si>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</si>
  <si>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</si>
  <si>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</si>
  <si>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</si>
  <si>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</si>
  <si>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</si>
  <si>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</si>
  <si>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</si>
  <si>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</si>
  <si>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</si>
  <si>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</si>
  <si>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</si>
  <si>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</si>
  <si>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</si>
  <si>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</si>
  <si>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</si>
  <si>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</si>
  <si>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</si>
  <si>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</si>
  <si>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</si>
  <si>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</si>
  <si>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</si>
  <si>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</si>
  <si>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</si>
  <si>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</si>
  <si>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</si>
  <si>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</si>
  <si>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</si>
  <si>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</si>
  <si>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</si>
  <si>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</si>
  <si>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</si>
  <si>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</si>
  <si>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</si>
  <si>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</si>
  <si>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</si>
  <si>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</si>
  <si>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</si>
  <si>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</si>
  <si>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</si>
  <si>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</si>
  <si>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</si>
  <si>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</si>
  <si>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</si>
  <si>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</si>
  <si>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</si>
  <si>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</si>
  <si>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</si>
  <si>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</si>
  <si>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</si>
  <si>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</si>
  <si>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</si>
  <si>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</si>
  <si>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</si>
  <si>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</si>
  <si>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</si>
  <si>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</si>
  <si>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</si>
  <si>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</si>
  <si>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</si>
  <si>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</si>
  <si>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</si>
  <si>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</si>
  <si>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</si>
  <si>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</si>
  <si>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</si>
  <si>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</si>
  <si>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</si>
  <si>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</si>
  <si>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</si>
  <si>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</si>
  <si>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</si>
  <si>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</si>
  <si>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</si>
  <si>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</si>
  <si>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</si>
  <si>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</si>
  <si>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</si>
  <si>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</si>
  <si>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</si>
  <si>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</si>
  <si>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</si>
  <si>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</si>
  <si>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</si>
  <si>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</si>
  <si>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</si>
  <si>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</si>
  <si>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</si>
  <si>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</si>
  <si>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</si>
  <si>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</si>
  <si>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</si>
  <si>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</si>
  <si>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</si>
  <si>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</si>
  <si>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</si>
  <si>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</si>
  <si>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</si>
  <si>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</si>
  <si>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</si>
  <si>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</si>
  <si>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</si>
  <si>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</si>
  <si>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</si>
  <si>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</si>
  <si>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</si>
  <si>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</si>
  <si>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</si>
  <si>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</si>
  <si>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</si>
  <si>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</si>
  <si>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</si>
  <si>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</si>
  <si>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</si>
  <si>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</si>
  <si>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</si>
  <si>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</si>
  <si>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</si>
  <si>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</si>
  <si>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</si>
  <si>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</si>
  <si>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</si>
  <si>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</si>
  <si>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</si>
  <si>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</si>
  <si>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</si>
  <si>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</si>
  <si>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</si>
  <si>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</si>
  <si>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</si>
  <si>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</si>
  <si>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</si>
  <si>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</si>
  <si>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</si>
  <si>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</si>
  <si>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</si>
  <si>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</si>
  <si>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</si>
  <si>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</si>
  <si>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</si>
  <si>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</si>
  <si>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</si>
  <si>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</si>
  <si>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</si>
  <si>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</si>
  <si>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</si>
  <si>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</si>
  <si>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</si>
  <si>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</si>
  <si>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</si>
  <si>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</si>
  <si>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</si>
  <si>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</si>
  <si>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</si>
  <si>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</si>
  <si>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</si>
  <si>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</si>
  <si>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</si>
  <si>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</si>
  <si>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</si>
  <si>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</si>
  <si>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</si>
  <si>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</si>
  <si>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</si>
  <si>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</si>
  <si>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</si>
  <si>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</si>
  <si>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</si>
  <si>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</si>
  <si>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</si>
  <si>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</si>
  <si>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</si>
  <si>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</si>
  <si>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</si>
  <si>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</si>
  <si>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</si>
  <si>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</si>
  <si>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</si>
  <si>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</si>
  <si>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</si>
  <si>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</si>
  <si>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</si>
  <si>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</si>
  <si>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</si>
  <si>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</si>
  <si>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</si>
  <si>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</si>
  <si>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</si>
  <si>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</si>
  <si>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</si>
  <si>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</si>
  <si>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</si>
  <si>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</si>
  <si>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</si>
  <si>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</si>
  <si>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</si>
  <si>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</si>
  <si>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</si>
  <si>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</si>
  <si>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</si>
  <si>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</si>
  <si>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</si>
  <si>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</si>
  <si>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</si>
  <si>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</si>
  <si>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</si>
  <si>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</si>
  <si>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</si>
  <si>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</si>
  <si>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</si>
  <si>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</si>
  <si>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</si>
  <si>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</si>
  <si>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</si>
  <si>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</si>
  <si>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</si>
  <si>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</si>
  <si>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</si>
  <si>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</si>
  <si>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</si>
  <si>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</si>
  <si>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</si>
  <si>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</si>
  <si>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</si>
  <si>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</si>
  <si>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</si>
  <si>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</si>
  <si>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</si>
  <si>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</si>
  <si>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</si>
  <si>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</si>
  <si>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</si>
  <si>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</si>
  <si>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</si>
  <si>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</si>
  <si>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</si>
  <si>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</si>
  <si>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</si>
  <si>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</si>
  <si>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</si>
  <si>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</si>
  <si>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</si>
  <si>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</si>
  <si>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</si>
  <si>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</si>
  <si>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</si>
  <si>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</si>
  <si>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</si>
  <si>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</si>
  <si>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</si>
  <si>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</si>
  <si>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</si>
  <si>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</si>
  <si>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</si>
  <si>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</si>
  <si>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</si>
  <si>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</si>
  <si>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</si>
  <si>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</si>
  <si>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</si>
  <si>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</si>
  <si>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</si>
  <si>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</si>
  <si>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</si>
  <si>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</si>
  <si>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</si>
  <si>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</si>
  <si>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</si>
  <si>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</si>
  <si>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</si>
  <si>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</si>
  <si>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</si>
  <si>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</si>
  <si>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</si>
  <si>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</si>
  <si>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</si>
  <si>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</si>
  <si>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</si>
  <si>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</si>
  <si>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</si>
  <si>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</si>
  <si>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</si>
  <si>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</si>
  <si>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</si>
  <si>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</si>
  <si>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</si>
  <si>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</si>
  <si>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</si>
  <si>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</si>
  <si>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</si>
  <si>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</si>
  <si>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</si>
  <si>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</si>
  <si>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</si>
  <si>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</si>
  <si>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</si>
  <si>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</si>
  <si>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</si>
  <si>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</si>
  <si>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</si>
  <si>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</si>
  <si>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</si>
  <si>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</si>
  <si>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</si>
  <si>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</si>
  <si>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</si>
  <si>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</si>
  <si>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</si>
  <si>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</si>
  <si>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</si>
  <si>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</si>
  <si>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</si>
  <si>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</si>
  <si>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</si>
  <si>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</si>
  <si>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</si>
  <si>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</si>
  <si>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</si>
  <si>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</si>
  <si>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</si>
  <si>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</si>
  <si>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</si>
  <si>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</si>
  <si>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</si>
  <si>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</si>
  <si>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</si>
  <si>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</si>
  <si>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</si>
  <si>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</si>
  <si>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</si>
  <si>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</si>
  <si>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</si>
  <si>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</si>
  <si>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</si>
  <si>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</si>
  <si>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</si>
  <si>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</si>
  <si>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</si>
  <si>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</si>
  <si>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</si>
  <si>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</si>
  <si>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</si>
  <si>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</si>
  <si>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</si>
  <si>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</si>
  <si>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</si>
  <si>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</si>
  <si>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</si>
  <si>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</si>
  <si>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</si>
  <si>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</si>
  <si>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</si>
  <si>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</si>
  <si>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</si>
  <si>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</si>
  <si>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</si>
  <si>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</si>
  <si>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</si>
  <si>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</si>
  <si>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</si>
  <si>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</si>
  <si>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</si>
  <si>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</si>
  <si>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</si>
  <si>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</si>
  <si>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</si>
  <si>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</si>
  <si>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</si>
  <si>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</si>
  <si>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</si>
  <si>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</si>
  <si>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</si>
  <si>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</si>
  <si>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</si>
  <si>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</si>
  <si>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</si>
  <si>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</si>
  <si>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</si>
  <si>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</si>
  <si>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</si>
  <si>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</si>
  <si>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</si>
  <si>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</si>
  <si>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</si>
  <si>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</si>
  <si>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</si>
  <si>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</si>
  <si>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</si>
  <si>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</si>
  <si>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</si>
  <si>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</si>
  <si>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</si>
  <si>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</si>
  <si>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</si>
  <si>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</si>
  <si>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</si>
  <si>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</si>
  <si>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</si>
  <si>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</si>
  <si>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</si>
  <si>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</si>
  <si>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</si>
  <si>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</si>
  <si>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</si>
  <si>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</si>
  <si>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</si>
  <si>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</si>
  <si>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</si>
  <si>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</si>
  <si>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</si>
  <si>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</si>
  <si>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</si>
  <si>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</si>
  <si>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</si>
  <si>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</si>
  <si>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</si>
  <si>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</si>
  <si>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</si>
  <si>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</si>
  <si>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</si>
  <si>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</si>
  <si>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</si>
  <si>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</si>
  <si>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</si>
  <si>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</si>
  <si>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</si>
  <si>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</si>
  <si>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</si>
  <si>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</si>
  <si>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</si>
  <si>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</si>
  <si>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</si>
  <si>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</si>
  <si>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</si>
  <si>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</si>
  <si>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</si>
  <si>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</si>
  <si>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</si>
  <si>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</si>
  <si>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</si>
  <si>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</si>
  <si>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</si>
  <si>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</si>
  <si>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</si>
  <si>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</si>
  <si>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</si>
  <si>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</si>
  <si>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</si>
  <si>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</si>
  <si>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</si>
  <si>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</si>
  <si>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</si>
  <si>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</si>
  <si>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</si>
  <si>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</si>
  <si>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</si>
  <si>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</si>
  <si>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</si>
  <si>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</si>
  <si>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</si>
  <si>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</si>
  <si>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</si>
  <si>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</si>
  <si>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</si>
  <si>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</si>
  <si>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</si>
  <si>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</si>
  <si>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</si>
  <si>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</si>
  <si>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</si>
  <si>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</si>
  <si>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</si>
  <si>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</si>
  <si>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</si>
  <si>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</si>
  <si>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</si>
  <si>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</si>
  <si>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</si>
  <si>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</si>
  <si>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</si>
  <si>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</si>
  <si>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</si>
  <si>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</si>
  <si>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</si>
  <si>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</si>
  <si>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</si>
  <si>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</si>
  <si>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</si>
  <si>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</si>
  <si>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</si>
  <si>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</si>
  <si>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</si>
  <si>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</si>
  <si>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</si>
  <si>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</si>
  <si>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</si>
  <si>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</si>
  <si>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</si>
  <si>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</si>
  <si>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</si>
  <si>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</si>
  <si>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</si>
  <si>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</si>
  <si>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</si>
  <si>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</si>
  <si>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</si>
  <si>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</si>
  <si>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</si>
  <si>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</si>
  <si>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</si>
  <si>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</si>
  <si>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</si>
  <si>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</si>
  <si>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</si>
  <si>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</si>
  <si>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</si>
  <si>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</si>
  <si>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</si>
  <si>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</si>
  <si>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</si>
  <si>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</si>
  <si>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</si>
  <si>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</si>
  <si>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</si>
  <si>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</si>
  <si>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</si>
  <si>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</si>
  <si>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</si>
  <si>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</si>
  <si>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</si>
  <si>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</si>
  <si>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</si>
  <si>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</si>
  <si>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</si>
  <si>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</si>
  <si>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</si>
  <si>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</si>
  <si>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</si>
  <si>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</si>
  <si>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</si>
  <si>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</si>
  <si>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</si>
  <si>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</si>
  <si>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</si>
  <si>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</si>
  <si>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</si>
  <si>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</si>
  <si>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</si>
  <si>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</si>
  <si>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</si>
  <si>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</si>
  <si>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</si>
  <si>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</si>
  <si>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</si>
  <si>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</si>
  <si>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</si>
  <si>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</si>
  <si>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</si>
  <si>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</si>
  <si>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</si>
  <si>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</si>
  <si>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</si>
  <si>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</si>
  <si>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</si>
  <si>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</si>
  <si>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</si>
  <si>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</si>
  <si>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</si>
  <si>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</si>
  <si>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</si>
  <si>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</si>
  <si>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</si>
  <si>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</si>
  <si>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</si>
  <si>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</si>
  <si>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</si>
  <si>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</si>
  <si>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</si>
  <si>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</si>
  <si>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</si>
  <si>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</si>
  <si>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</si>
  <si>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</si>
  <si>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</si>
  <si>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</si>
  <si>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</si>
  <si>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</si>
  <si>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</si>
  <si>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</si>
  <si>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</si>
  <si>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</si>
  <si>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</si>
  <si>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</si>
  <si>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</si>
  <si>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</si>
  <si>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</si>
  <si>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</si>
  <si>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</si>
  <si>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</si>
  <si>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</si>
  <si>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</si>
  <si>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</si>
  <si>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</si>
  <si>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</si>
  <si>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</si>
  <si>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</si>
  <si>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</si>
  <si>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</si>
  <si>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</si>
  <si>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</si>
  <si>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</si>
  <si>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</si>
  <si>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</si>
  <si>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</si>
  <si>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</si>
  <si>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</si>
  <si>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</si>
  <si>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</si>
  <si>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</si>
  <si>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</si>
  <si>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</si>
  <si>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</si>
  <si>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</si>
  <si>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</si>
  <si>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</si>
  <si>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</si>
  <si>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</si>
  <si>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</si>
  <si>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</si>
  <si>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</si>
  <si>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</si>
  <si>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</si>
  <si>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</si>
  <si>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</si>
  <si>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</si>
  <si>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</si>
  <si>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</si>
  <si>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</si>
  <si>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</si>
  <si>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</si>
  <si>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</si>
  <si>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</si>
  <si>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</si>
  <si>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</si>
  <si>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</si>
  <si>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</si>
  <si>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</si>
  <si>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</si>
  <si>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</si>
  <si>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</si>
  <si>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</si>
  <si>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</si>
  <si>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</si>
  <si>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</si>
  <si>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</si>
  <si>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</si>
  <si>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</si>
  <si>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</si>
  <si>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</si>
  <si>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</si>
  <si>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</si>
  <si>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</si>
  <si>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</si>
  <si>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</si>
  <si>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</si>
  <si>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</si>
  <si>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</si>
  <si>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</si>
  <si>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</si>
  <si>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</si>
  <si>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</si>
  <si>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</si>
  <si>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</si>
  <si>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</si>
  <si>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</si>
  <si>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</si>
  <si>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</si>
  <si>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</si>
  <si>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</si>
  <si>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</si>
  <si>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</si>
  <si>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</si>
  <si>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</si>
  <si>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</si>
  <si>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</si>
  <si>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</si>
  <si>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</si>
  <si>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</si>
  <si>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</si>
  <si>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</si>
  <si>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</si>
  <si>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</si>
  <si>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</si>
  <si>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</si>
  <si>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</si>
  <si>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</si>
  <si>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</si>
  <si>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</si>
  <si>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</si>
  <si>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</si>
  <si>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</si>
  <si>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</si>
  <si>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</si>
  <si>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</si>
  <si>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</si>
  <si>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</si>
  <si>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</si>
  <si>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</si>
  <si>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</si>
  <si>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</si>
  <si>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</si>
  <si>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</si>
  <si>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</si>
  <si>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</si>
  <si>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</si>
  <si>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</si>
  <si>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</si>
  <si>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</si>
  <si>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</si>
  <si>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</si>
  <si>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</si>
  <si>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</si>
  <si>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</si>
  <si>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</si>
  <si>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</si>
  <si>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</si>
  <si>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</si>
  <si>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</si>
  <si>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</si>
  <si>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</si>
  <si>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</si>
  <si>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</si>
  <si>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</si>
  <si>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</si>
  <si>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</si>
  <si>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</si>
  <si>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</si>
  <si>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</si>
  <si>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</si>
  <si>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</si>
  <si>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</si>
  <si>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</si>
  <si>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</si>
  <si>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</si>
  <si>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</si>
  <si>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</si>
  <si>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</si>
  <si>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</si>
  <si>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</si>
  <si>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</si>
  <si>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</si>
  <si>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</si>
  <si>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</si>
  <si>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</si>
  <si>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</si>
  <si>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</si>
  <si>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</si>
  <si>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</si>
  <si>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</si>
  <si>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</si>
  <si>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</si>
  <si>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</si>
  <si>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</si>
  <si>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</si>
  <si>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</si>
  <si>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</si>
  <si>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</si>
  <si>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</si>
  <si>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</si>
  <si>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</si>
  <si>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</si>
  <si>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</si>
  <si>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</si>
  <si>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</si>
  <si>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</si>
  <si>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</si>
  <si>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</si>
  <si>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</si>
  <si>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</si>
  <si>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</si>
  <si>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</si>
  <si>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</si>
  <si>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</si>
  <si>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</si>
  <si>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</si>
  <si>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</si>
  <si>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</si>
  <si>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</si>
  <si>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</si>
  <si>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</si>
  <si>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</si>
  <si>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</si>
  <si>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</si>
  <si>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</si>
  <si>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</si>
  <si>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</si>
  <si>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</si>
  <si>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</si>
  <si>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</si>
  <si>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</si>
  <si>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</si>
  <si>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</si>
  <si>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</si>
  <si>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</si>
  <si>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</si>
  <si>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</si>
  <si>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</si>
  <si>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</si>
  <si>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</si>
  <si>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</si>
  <si>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</si>
  <si>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</si>
  <si>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</si>
  <si>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</si>
  <si>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</si>
  <si>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</si>
  <si>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</si>
  <si>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</si>
  <si>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</si>
  <si>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</si>
  <si>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</si>
  <si>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</si>
  <si>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</si>
  <si>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</si>
  <si>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</si>
  <si>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</si>
  <si>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</si>
  <si>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</si>
  <si>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</si>
  <si>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</si>
  <si>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</si>
  <si>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</si>
  <si>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</si>
  <si>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</si>
  <si>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</si>
  <si>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</si>
  <si>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</si>
  <si>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</si>
  <si>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</si>
  <si>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</si>
  <si>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</si>
  <si>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</si>
  <si>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</si>
  <si>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</si>
  <si>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</si>
  <si>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</si>
  <si>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</si>
  <si>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</si>
  <si>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</si>
  <si>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</si>
  <si>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</si>
  <si>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</si>
  <si>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</si>
  <si>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</si>
  <si>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</si>
  <si>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</si>
  <si>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</si>
  <si>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</si>
  <si>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</si>
  <si>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</si>
  <si>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</si>
  <si>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</si>
  <si>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</si>
  <si>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</si>
  <si>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</si>
  <si>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</si>
  <si>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</si>
  <si>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</si>
  <si>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</si>
  <si>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</si>
  <si>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</si>
  <si>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</si>
  <si>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</si>
  <si>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</si>
  <si>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</si>
  <si>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</si>
  <si>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</si>
  <si>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</si>
  <si>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</si>
  <si>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</si>
  <si>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</si>
  <si>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</si>
  <si>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</si>
  <si>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</si>
  <si>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</si>
  <si>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</si>
  <si>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</si>
  <si>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</si>
  <si>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</si>
  <si>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</si>
  <si>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</si>
  <si>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</si>
  <si>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</si>
  <si>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</si>
  <si>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</si>
  <si>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</si>
  <si>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</si>
  <si>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</si>
  <si>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</si>
  <si>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</si>
  <si>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</si>
  <si>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</si>
  <si>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</si>
  <si>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</si>
  <si>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</si>
  <si>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</si>
  <si>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</si>
  <si>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</si>
  <si>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</si>
  <si>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</si>
  <si>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</si>
  <si>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</si>
  <si>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</si>
  <si>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</si>
  <si>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</si>
  <si>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</si>
  <si>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</si>
  <si>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</si>
  <si>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</si>
  <si>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</si>
  <si>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</si>
  <si>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</si>
  <si>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</si>
  <si>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</si>
  <si>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</si>
  <si>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</si>
  <si>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</si>
  <si>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</si>
  <si>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</si>
  <si>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</si>
  <si>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</si>
  <si>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</si>
  <si>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</si>
  <si>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</si>
  <si>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</si>
  <si>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</si>
  <si>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</si>
  <si>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</si>
  <si>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</si>
  <si>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</si>
  <si>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</si>
  <si>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</si>
  <si>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</si>
  <si>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</si>
  <si>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</si>
  <si>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</si>
  <si>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</si>
  <si>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</si>
  <si>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</si>
  <si>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</si>
  <si>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</si>
  <si>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</si>
  <si>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</si>
  <si>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</si>
  <si>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</si>
  <si>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</si>
  <si>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</si>
  <si>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</si>
  <si>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</si>
  <si>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</si>
  <si>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</si>
  <si>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</si>
  <si>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</si>
  <si>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</si>
  <si>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</si>
  <si>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</si>
  <si>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</si>
  <si>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</si>
  <si>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</si>
  <si>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</si>
  <si>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</si>
  <si>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</si>
  <si>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</si>
  <si>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</si>
  <si>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</si>
  <si>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</si>
  <si>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</si>
  <si>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</si>
  <si>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</si>
  <si>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</si>
  <si>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</si>
  <si>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</si>
  <si>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</si>
  <si>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</si>
  <si>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</si>
  <si>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</si>
  <si>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</si>
  <si>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</si>
  <si>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</si>
  <si>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</si>
  <si>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</si>
  <si>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</si>
  <si>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</si>
  <si>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</si>
  <si>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</si>
  <si>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</si>
  <si>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</si>
  <si>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</si>
  <si>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</si>
  <si>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</si>
  <si>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</si>
  <si>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</si>
  <si>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</si>
  <si>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</si>
  <si>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</si>
  <si>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</si>
  <si>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</si>
  <si>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</si>
  <si>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</si>
  <si>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</si>
  <si>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</si>
  <si>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</si>
  <si>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</si>
  <si>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</si>
  <si>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</si>
  <si>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</si>
  <si>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</si>
  <si>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</si>
  <si>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</si>
  <si>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</si>
  <si>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</si>
  <si>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</si>
  <si>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</si>
  <si>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</si>
  <si>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</si>
  <si>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</si>
  <si>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</si>
  <si>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</si>
  <si>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</si>
  <si>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</si>
  <si>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</si>
  <si>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</si>
  <si>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</si>
  <si>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</si>
  <si>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</si>
  <si>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</si>
  <si>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</si>
  <si>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</si>
  <si>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</si>
  <si>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</si>
  <si>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</si>
  <si>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</si>
  <si>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</si>
  <si>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</si>
  <si>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</si>
  <si>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</si>
  <si>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</si>
  <si>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</si>
  <si>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</si>
  <si>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</si>
  <si>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</si>
  <si>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</si>
  <si>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</si>
  <si>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</si>
  <si>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</si>
  <si>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</si>
  <si>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</si>
  <si>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</si>
  <si>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</si>
  <si>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</si>
  <si>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</si>
  <si>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</si>
  <si>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</si>
  <si>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</si>
  <si>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</si>
  <si>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</si>
  <si>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</si>
  <si>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</si>
  <si>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</si>
  <si>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</si>
  <si>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</si>
  <si>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</si>
  <si>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</si>
  <si>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</si>
  <si>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</si>
  <si>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</si>
  <si>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</si>
  <si>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</si>
  <si>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</si>
  <si>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</si>
  <si>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</si>
  <si>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</si>
  <si>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</si>
  <si>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</si>
  <si>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</si>
  <si>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</si>
  <si>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</si>
  <si>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</si>
  <si>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</si>
  <si>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</si>
  <si>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</si>
  <si>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</si>
  <si>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</si>
  <si>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</si>
  <si>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</si>
  <si>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</si>
  <si>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</si>
  <si>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</si>
  <si>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</si>
  <si>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</si>
  <si>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</si>
  <si>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</si>
  <si>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</si>
  <si>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</si>
  <si>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</si>
  <si>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</si>
  <si>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</si>
  <si>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</si>
  <si>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</si>
  <si>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</si>
  <si>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</si>
  <si>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</si>
  <si>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</si>
  <si>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</si>
  <si>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</si>
  <si>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</si>
  <si>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</si>
  <si>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</si>
  <si>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</si>
  <si>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</si>
  <si>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</si>
  <si>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</si>
  <si>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</si>
  <si>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</si>
  <si>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</si>
  <si>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</si>
  <si>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</si>
  <si>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</si>
  <si>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</si>
  <si>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</si>
  <si>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</si>
  <si>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</si>
  <si>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</si>
  <si>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</si>
  <si>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</si>
  <si>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</si>
  <si>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</si>
  <si>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</si>
  <si>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</si>
  <si>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</si>
  <si>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</si>
  <si>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</si>
  <si>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</si>
  <si>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</si>
  <si>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</si>
  <si>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</si>
  <si>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</si>
  <si>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</si>
  <si>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</si>
  <si>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</si>
  <si>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</si>
  <si>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</si>
  <si>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</si>
  <si>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</si>
  <si>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</si>
  <si>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</si>
  <si>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</si>
  <si>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</si>
  <si>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</si>
  <si>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</si>
  <si>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</si>
  <si>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</si>
  <si>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</si>
  <si>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</si>
  <si>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</si>
  <si>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</si>
  <si>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</si>
  <si>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</si>
  <si>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</si>
  <si>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</si>
  <si>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</si>
  <si>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</si>
  <si>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</si>
  <si>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</si>
  <si>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</si>
  <si>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</si>
  <si>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</si>
  <si>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</si>
  <si>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</si>
  <si>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</si>
  <si>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</si>
  <si>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</si>
  <si>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</si>
  <si>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</si>
  <si>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</si>
  <si>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</si>
  <si>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</si>
  <si>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</si>
  <si>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</si>
  <si>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</si>
  <si>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</si>
  <si>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</si>
  <si>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</si>
  <si>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</si>
  <si>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</si>
  <si>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</si>
  <si>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</si>
  <si>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</si>
  <si>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</si>
  <si>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</si>
  <si>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</si>
  <si>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</si>
  <si>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</si>
  <si>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</si>
  <si>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</si>
  <si>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</si>
  <si>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</si>
  <si>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</si>
  <si>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</si>
  <si>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</si>
  <si>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</si>
  <si>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</si>
  <si>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</si>
  <si>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</si>
  <si>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</si>
  <si>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</si>
  <si>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</si>
  <si>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</si>
  <si>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</si>
  <si>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</si>
  <si>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</si>
  <si>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</si>
  <si>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</si>
  <si>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</si>
  <si>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</si>
  <si>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</si>
  <si>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</si>
  <si>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</si>
  <si>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</si>
  <si>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</si>
  <si>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</si>
  <si>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</si>
  <si>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</si>
  <si>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</si>
  <si>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</si>
  <si>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</si>
  <si>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</si>
  <si>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</si>
  <si>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</si>
  <si>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</si>
  <si>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</si>
  <si>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</si>
  <si>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</si>
  <si>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</si>
  <si>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</si>
  <si>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</si>
  <si>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</si>
  <si>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</si>
  <si>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</si>
  <si>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</si>
  <si>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</si>
  <si>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</si>
  <si>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</si>
  <si>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</si>
  <si>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</si>
  <si>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</si>
  <si>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</si>
  <si>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</si>
  <si>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</si>
  <si>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</si>
  <si>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</si>
  <si>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</si>
  <si>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</si>
  <si>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</si>
  <si>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</si>
  <si>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</si>
  <si>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</si>
  <si>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</si>
  <si>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</si>
  <si>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</si>
  <si>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</si>
  <si>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</si>
  <si>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</si>
  <si>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</si>
  <si>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</si>
  <si>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</si>
  <si>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</si>
  <si>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</si>
  <si>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</si>
  <si>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</si>
  <si>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</si>
  <si>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</si>
  <si>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</si>
  <si>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</si>
  <si>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</si>
  <si>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</si>
  <si>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</si>
  <si>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</si>
  <si>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</si>
  <si>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</si>
  <si>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</si>
  <si>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</si>
  <si>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</si>
  <si>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</si>
  <si>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</si>
  <si>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</si>
  <si>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</si>
  <si>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</si>
  <si>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</si>
  <si>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</si>
  <si>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</si>
  <si>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</si>
  <si>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</si>
  <si>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</si>
  <si>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</si>
  <si>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</si>
  <si>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</si>
  <si>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</si>
  <si>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</si>
  <si>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</si>
  <si>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</si>
  <si>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</si>
  <si>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</si>
  <si>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</si>
  <si>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</si>
  <si>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</si>
  <si>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</si>
  <si>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</si>
  <si>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</si>
  <si>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</si>
  <si>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</si>
  <si>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</si>
  <si>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</si>
  <si>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</si>
  <si>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</si>
  <si>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</si>
  <si>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</si>
  <si>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</si>
  <si>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</si>
  <si>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</si>
  <si>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</si>
  <si>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</si>
  <si>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</si>
  <si>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</si>
  <si>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</si>
  <si>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</si>
  <si>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</si>
  <si>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</si>
  <si>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</si>
  <si>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</si>
  <si>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</si>
  <si>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</si>
  <si>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</si>
  <si>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</si>
  <si>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</si>
  <si>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</si>
  <si>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</si>
  <si>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</si>
  <si>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</si>
  <si>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</si>
  <si>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</si>
  <si>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</si>
  <si>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</si>
  <si>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</si>
  <si>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</si>
  <si>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</si>
  <si>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</si>
  <si>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</si>
  <si>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</si>
  <si>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</si>
  <si>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</si>
  <si>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</si>
  <si>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</si>
  <si>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</si>
  <si>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</si>
  <si>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</si>
  <si>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</si>
  <si>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</si>
  <si>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</si>
  <si>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</si>
  <si>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</si>
  <si>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</si>
  <si>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</si>
  <si>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</si>
  <si>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</si>
  <si>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</si>
  <si>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</si>
  <si>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</si>
  <si>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</si>
  <si>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</si>
  <si>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</si>
  <si>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</si>
  <si>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</si>
  <si>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</si>
  <si>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</si>
  <si>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</si>
  <si>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</si>
  <si>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</si>
  <si>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</si>
  <si>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</si>
  <si>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</si>
  <si>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</si>
  <si>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</si>
  <si>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</si>
  <si>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</si>
  <si>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</si>
  <si>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</si>
  <si>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</si>
  <si>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</si>
  <si>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</si>
  <si>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</si>
  <si>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</si>
  <si>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</si>
  <si>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</si>
  <si>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</si>
  <si>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</si>
  <si>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</si>
  <si>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</si>
  <si>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</si>
  <si>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</si>
  <si>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</si>
  <si>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</si>
  <si>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</si>
  <si>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</si>
  <si>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</si>
  <si>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</si>
  <si>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</si>
  <si>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</si>
  <si>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</si>
  <si>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</si>
  <si>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</si>
  <si>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</si>
  <si>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</si>
  <si>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</si>
  <si>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</si>
  <si>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</si>
  <si>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</si>
  <si>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</si>
  <si>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</si>
  <si>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</si>
  <si>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</si>
  <si>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</si>
  <si>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</si>
  <si>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</si>
  <si>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</si>
  <si>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</si>
  <si>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</si>
  <si>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</si>
  <si>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</si>
  <si>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</si>
  <si>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</si>
  <si>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</si>
  <si>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</si>
  <si>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</si>
  <si>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</si>
  <si>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</si>
  <si>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</si>
  <si>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</si>
  <si>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</si>
  <si>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</si>
  <si>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</si>
  <si>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</si>
  <si>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</si>
  <si>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</si>
  <si>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</si>
  <si>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</si>
  <si>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</si>
  <si>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</si>
  <si>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</si>
  <si>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</si>
  <si>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</si>
  <si>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</si>
  <si>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</si>
  <si>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</si>
  <si>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</si>
  <si>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</si>
  <si>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</si>
  <si>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</si>
  <si>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</si>
  <si>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</si>
  <si>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</si>
  <si>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</si>
  <si>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</si>
  <si>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</si>
  <si>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</si>
  <si>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</si>
  <si>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</si>
  <si>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</si>
  <si>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</si>
  <si>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</si>
  <si>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</si>
  <si>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</si>
  <si>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</si>
  <si>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</si>
  <si>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</si>
  <si>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</si>
  <si>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</si>
  <si>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</si>
  <si>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</si>
  <si>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</si>
  <si>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</si>
  <si>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</si>
  <si>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</si>
  <si>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</si>
  <si>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</si>
  <si>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</si>
  <si>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</si>
  <si>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</si>
  <si>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</si>
  <si>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</si>
  <si>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</si>
  <si>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</si>
  <si>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</si>
  <si>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</si>
  <si>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</si>
  <si>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</si>
  <si>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</si>
  <si>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</si>
  <si>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</si>
  <si>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</si>
  <si>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</si>
  <si>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</si>
  <si>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</si>
  <si>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</si>
  <si>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</si>
  <si>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</si>
  <si>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</si>
  <si>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</si>
  <si>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</si>
  <si>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</si>
  <si>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</si>
  <si>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</si>
  <si>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</si>
  <si>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</si>
  <si>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</si>
  <si>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</si>
  <si>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</si>
  <si>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</si>
  <si>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</si>
  <si>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</si>
  <si>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</si>
  <si>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</si>
  <si>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</si>
  <si>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</si>
  <si>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</si>
  <si>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</si>
  <si>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</si>
  <si>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</si>
  <si>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</si>
  <si>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</si>
  <si>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</si>
  <si>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</si>
  <si>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</si>
  <si>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</si>
  <si>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</si>
  <si>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50 mins</t>
  </si>
  <si>
    <t>PCM-20251121-00000269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</si>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</sst>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319.33585937500175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45982.284285300928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45982.284285300928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45982.284285300928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45982.284285300928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45982.284285300928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45982.284285300928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45982.284285300928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45982.284285300928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45982.284285300928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45982.284285300928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45982.284285300928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45982.284285300928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45982.284285300928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45982.284285300928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45982.284285300928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45982.284285300928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45982.284285300928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45982.284285300928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45982.284285300928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45982.284285300928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45982.284285300928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45982.284285300928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45982.284285300928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45982.284285300928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45982.284285300928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45982.284285300928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45982.284285300928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45982.284285300928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45982.284285300928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45982.284285300928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45982.284285300928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45982.284285300928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45982.284285300928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45982.284285300928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45982.284285300928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45982.284285300928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45982.284285300928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45982.284285300928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45982.284285300928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45982.284285300928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45982.284285300928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45982.284285300928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45982.284285300928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45982.284285300928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45982.284285300928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45982.284285300928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45982.284285300928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45982.284285300928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45982.284285300928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E2919527-A947-4D02-8451-98E62183238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157.28444733796641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45982.284285300928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45982.284285300928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45982.284285300928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45982.284285300928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45982.284285300928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45982.284285300928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45982.284285300928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45982.284285300928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45982.284285300928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45982.284285300928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45982.284285300928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45982.284285300928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45982.284285300928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45982.284285300928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45982.284285300928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45982.284285300928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45982.284285300928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45982.284285300928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45982.284285300928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45982.284285300928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45982.284285300928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45982.284285300928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45982.284285300928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45982.284285300928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45982.284285300928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45982.284285300928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45982.284285300928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45982.284285300928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45982.284285300928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45982.284285300928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45982.284285300928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45982.284285300928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45982.284285300928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45982.284285300928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45982.284285300928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45982.284285300928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45982.284285300928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45982.284285300928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45982.284285300928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45982.284285300928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45982.284285300928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45982.284285300928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45982.284285300928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45982.284285300928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45982.284285300928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45982.284285300928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45982.284285300928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45982.284285300928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45982.284285300928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45982.284285300928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45982.284285300928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45982.284285300928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45982.284285300928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45982.284285300928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45982.284285300928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45982.284285300928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45982.284285300928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45982.284285300928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45982.284285300928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45982.284285300928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45982.284285300928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45982.284285300928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45982.284285300928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45982.284285300928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45982.284285300928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45982.284285300928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45982.284285300928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45982.284285300928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45982.284285300928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45982.284285300928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45982.284285300928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45982.284285300928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45982.284285300928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45982.284285300928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45982.284285300928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45982.284285300928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45982.284285300928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45982.284285300928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45982.284285300928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45982.284285300928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45982.284285300928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45982.284285300928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45982.284285300928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45982.284285300928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45982.284285300928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45982.284285300928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45982.284285300928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45982.284285300928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45982.284285300928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45982.284285300928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45982.284285300928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45982.284285300928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45982.284285300928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45982.284285300928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45982.284285300928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45982.284285300928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45982.284285300928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45982.284285300928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45982.284285300928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45982.284285300928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45982.284285300928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45982.284285300928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45982.284285300928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45982.284285300928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45982.284285300928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45982.284285300928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45982.284285300928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45982.284285300928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45982.284285300928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45982.284285300928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45982.284285300928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45982.284285300928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45982.284285300928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45982.284285300928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45982.284285300928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45982.284285300928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45982.284285300928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45982.284285300928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45982.284285300928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45982.284285300928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45982.284285300928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45982.284285300928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45982.284285300928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45982.284285300928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45982.284285300928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45982.284285300928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45982.284285300928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45982.284285300928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45982.284285300928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45982.284285300928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45982.284285300928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45982.284285300928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45982.284285300928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45982.284285300928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45982.284285300928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45982.284285300928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45982.284285300928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45982.284285300928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45982.284285300928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45982.284285300928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45982.284285300928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45982.284285300928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45982.284285300928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45982.284285300928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45982.284285300928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45982.284285300928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45982.284285300928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45982.284285300928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45982.284285300928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45982.284285300928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45982.284285300928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45982.284285300928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45982.284285300928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45982.284285300928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45982.284285300928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45982.284285300928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45982.284285300928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45982.284285300928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45982.284285300928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45982.284285300928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45982.284285300928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45982.284285300928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45982.284285300928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45982.284285300928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45982.284285300928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45982.284285300928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45982.284285300928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45982.284285300928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45982.284285300928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45982.284285300928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45982.284285300928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45982.284285300928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45982.284285300928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45982.284285300928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45982.284285300928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45982.284285300928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45982.284285300928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45982.284285300928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45982.284285300928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45982.284285300928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45982.284285300928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45982.284285300928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45982.284285300928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45982.284285300928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45982.284285300928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45982.284285300928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45982.284285300928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45982.284285300928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45982.284285300928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45982.284285300928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45982.284285300928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45982.284285300928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45982.284285300928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45982.284285300928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45982.284285300928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45982.284285300928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45982.284285300928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45982.284285300928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45982.284285300928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45982.284285300928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45982.284285300928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45982.284285300928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45982.284285300928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45982.284285300928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45982.284285300928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45982.284285300928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45982.284285300928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45982.284285300928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45982.284285300928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45982.284285300928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45982.284285300928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45982.284285300928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45982.284285300928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45982.284285300928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45982.284285300928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45982.284285300928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45982.284285300928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45982.284285300928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45982.284285300928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45982.284285300928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45982.284285300928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45982.284285300928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45982.284285300928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45982.284285300928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45982.284285300928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45982.284285300928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45982.284285300928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45982.284285300928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45982.284285300928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45982.284285300928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45982.284285300928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45982.284285300928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45982.284285300928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45982.284285300928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45982.284285300928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45982.284285300928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45982.284285300928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45982.284285300928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45982.284285300928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45982.284285300928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45982.284285300928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45982.284285300928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45982.284285300928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45982.284285300928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45982.284285300928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45982.284285300928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45982.284285300928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45982.284285300928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45982.284285300928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45982.284285300928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45982.284285300928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45982.284285300928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45982.284285300928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45982.284285300928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45982.284285300928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45982.284285300928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45982.284285300928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45982.284285300928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45982.284285300928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45982.284285300928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45982.284285300928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45982.284285300928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45982.284285300928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45982.284285300928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45982.284285300928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45982.284285300928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45982.284285300928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45982.284285300928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45982.284285300928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45982.284285300928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45982.284285300928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45982.284285300928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45982.284285300928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45982.284285300928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45982.284285300928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45982.284285300928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45982.284285300928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45982.284285300928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45982.284285300928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45982.284285300928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45982.284285300928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45982.284285300928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45982.284285300928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45982.284285300928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45982.284285300928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45982.284285300928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45982.284285300928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45982.284285300928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45982.284285300928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45982.284285300928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45982.284285300928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45982.284285300928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45982.284285300928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45982.284285300928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45982.284285300928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45982.284285300928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45982.284285300928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45982.284285300928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45982.284285300928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45982.284285300928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45982.284285300928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45982.284285300928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45982.284285300928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45982.284285300928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45982.284285300928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45982.284285300928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45982.284285300928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45982.284285300928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45982.284285300928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45982.284285300928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45982.284285300928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45982.284285300928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45982.284285300928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45982.284285300928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45982.284285300928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45982.284285300928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45982.284285300928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45982.284285300928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45982.284285300928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45982.284285300928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45982.284285300928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45982.284285300928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45982.284285300928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45982.284285300928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45982.284285300928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45982.284285300928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45982.284285300928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45982.284285300928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45982.284285300928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45982.284285300928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45982.284285300928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45982.284285300928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45982.284285300928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45982.284285300928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45982.284285300928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45982.284285300928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45982.284285300928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45982.284285300928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45982.284285300928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45982.284285300928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45982.284285300928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45982.284285300928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45982.284285300928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45982.284285300928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45982.284285300928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45982.284285300928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45982.284285300928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45982.284285300928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45982.284285300928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45982.284285300928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45982.284285300928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45982.284285300928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45982.284285300928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45982.284285300928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45982.284285300928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45982.284285300928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45982.284285300928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45982.284285300928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45982.284285300928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45982.284285300928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45982.284285300928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45982.284285300928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45982.284285300928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45982.284285300928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45982.284285300928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45982.284285300928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45982.284285300928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45982.284285300928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45982.284285300928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45982.284285300928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45982.284285300928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45982.284285300928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45982.284285300928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45982.284285300928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45982.284285300928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45982.284285300928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45982.284285300928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45982.284285300928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45982.284285300928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45982.284285300928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45982.284285300928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45982.284285300928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45982.284285300928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45982.284285300928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45982.284285300928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45982.284285300928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45982.284285300928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45982.284285300928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45982.284285300928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45982.284285300928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45982.284285300928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45982.284285300928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45982.284285300928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45982.284285300928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45982.284285300928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45982.284285300928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45982.284285300928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45982.284285300928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45982.284285300928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45982.284285300928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45982.284285300928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45982.284285300928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45982.284285300928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45982.284285300928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45982.284285300928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45982.284285300928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45982.284285300928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45982.284285300928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45982.284285300928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45982.284285300928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45982.284285300928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45982.284285300928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45982.284285300928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45982.284285300928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45982.284285300928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45982.284285300928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45982.284285300928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45982.284285300928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45982.284285300928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45982.284285300928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45982.284285300928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45982.284285300928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45982.284285300928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45982.284285300928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45982.284285300928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45982.284285300928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45982.284285300928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45982.284285300928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45982.284285300928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45982.284285300928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45982.284285300928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45982.284285300928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45982.284285300928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45982.284285300928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45982.284285300928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45982.284285300928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45982.284285300928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45982.284285300928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45982.284285300928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45982.284285300928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45982.284285300928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45982.284285300928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45982.284285300928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45982.284285300928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45982.284285300928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45982.284285300928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45982.284285300928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45982.284285300928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45982.284285300928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45982.284285300928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45982.284285300928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45982.284285300928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45982.284285300928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45982.284285300928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45982.284285300928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45982.284285300928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45982.284285300928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45982.284285300928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45982.284285300928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45982.284285300928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45982.284285300928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45982.284285300928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45982.284285300928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45982.284285300928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45982.284285300928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45982.284285300928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45982.284285300928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45982.284285300928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45982.284285300928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45982.284285300928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45982.284285300928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45982.284285300928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45982.284285300928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45982.284285300928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45982.284285300928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45982.284285300928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45982.284285300928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45982.284285300928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45982.284285300928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45982.284285300928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45982.284285300928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45982.284285300928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45982.284285300928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45982.284285300928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45982.284285300928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45982.284285300928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45982.284285300928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45982.284285300928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45982.284285300928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45982.284285300928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45982.284285300928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45982.284285300928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45982.284285300928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45982.284285300928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45982.284285300928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45982.284285300928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45982.284285300928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45982.284285300928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45982.284285300928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45982.284285300928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45982.284285300928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45982.284285300928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45982.284285300928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45982.284285300928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45982.284285300928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45982.284285300928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45982.284285300928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45982.284285300928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45982.284285300928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45982.284285300928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45982.284285300928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45982.284285300928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45982.284285300928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45982.284285300928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45982.284285300928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45982.284285300928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45982.284285300928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45982.284285300928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45982.284285300928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45982.284285300928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45982.284285300928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45982.284285300928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45982.284285300928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45982.284285300928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45982.284285300928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45982.284285300928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45982.284285300928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45982.284285300928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45982.284285300928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45982.284285300928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45982.284285300928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45982.284285300928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45982.284285300928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45982.284285300928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45982.284285300928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45982.284285300928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45982.284285300928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45982.284285300928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45982.284285300928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45982.284285300928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45982.284285300928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45982.284285300928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45982.284285300928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45982.284285300928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45982.284285300928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45982.284285300928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45982.284285300928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45982.284285300928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45982.284285300928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45982.284285300928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45982.284285300928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45982.284285300928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45982.284285300928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45982.284285300928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45982.284285300928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45982.284285300928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45982.284285300928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45982.284285300928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45982.284285300928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45982.284285300928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45982.284285300928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45982.284285300928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45982.284285300928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45982.284285300928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45982.284285300928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45982.284285300928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45982.284285300928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45982.284285300928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45982.284285300928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45982.284285300928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45982.284285300928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45982.284285300928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45982.284285300928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45982.284285300928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45982.284285300928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45982.284285300928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45982.284285300928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45982.284285300928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45982.284285300928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45982.284285300928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45982.284285300928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45982.284285300928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45982.284285300928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45982.284285300928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45982.284285300928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45982.284285300928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45982.284285300928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45982.284285300928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45982.284285300928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45982.284285300928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45982.284285300928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45982.284285300928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45982.284285300928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45982.284285300928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45982.284285300928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45982.284285300928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45982.284285300928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45982.284285300928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45982.284285300928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45982.284285300928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45982.284285300928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45982.284285300928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45982.284285300928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45982.284285300928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45982.284285300928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45982.284285300928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45982.284285300928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45982.284285300928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45982.284285300928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45982.284285300928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45982.284285300928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45982.284285300928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45982.284285300928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45982.284285300928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45982.284285300928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45982.284285300928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45982.284285300928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45982.284285300928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45982.284285300928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45982.284285300928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45982.284285300928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45982.284285300928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45982.284285300928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45982.284285300928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45982.284285300928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45982.284285300928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45982.284285300928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45982.284285300928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45982.284285300928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45982.284285300928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45982.284285300928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45982.284285300928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45982.284285300928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45982.284285300928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45982.284285300928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45982.284285300928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45982.284285300928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45982.284285300928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45982.284285300928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45982.284285300928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45982.284285300928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45982.284285300928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45982.284285300928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45982.284285300928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45982.284285300928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45982.284285300928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45982.284285300928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45982.284285300928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45982.284285300928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45982.284285300928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45982.284285300928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45982.284285300928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45982.284285300928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45982.284285300928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45982.284285300928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45982.284285300928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45982.284285300928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45982.284285300928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45982.284285300928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45982.284285300928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45982.284285300928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45982.284285300928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45982.284285300928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45982.284285300928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45982.284285300928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45982.284285300928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45982.284285300928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45982.284285300928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45982.284285300928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45982.284285300928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45982.284285300928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45982.284285300928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45982.284285300928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45982.284285300928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45982.284285300928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45982.284285300928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45982.284285300928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45982.284285300928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45982.284285300928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45982.284285300928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45982.284285300928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45982.284285300928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45982.284285300928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45982.284285300928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45982.284285300928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45982.284285300928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45982.284285300928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45982.284285300928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45982.284285300928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45982.284285300928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45982.284285300928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45982.284285300928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45982.284285300928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45982.284285300928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45982.284285300928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45982.284285300928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45982.284285300928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45982.284285300928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45982.284285300928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45982.284285300928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45982.284285300928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45982.284285300928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45982.284285300928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45982.284285300928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45982.284285300928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45982.284285300928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45982.284285300928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45982.284285300928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45982.284285300928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45982.284285300928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45982.284285300928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45982.284285300928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45982.284285300928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45982.284285300928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45982.284285300928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45982.284285300928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45982.284285300928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45982.284285300928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45982.284285300928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45982.284285300928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45982.284285300928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45982.284285300928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45982.284285300928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45982.284285300928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45982.284285300928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45982.284285300928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45982.284285300928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45982.284285300928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45982.284285300928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45982.284285300928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45982.284285300928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45982.284285300928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45982.284285300928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45982.284285300928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45982.284285300928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45982.284285300928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45982.284285300928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45982.284285300928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45982.284285300928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45982.284285300928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45982.284285300928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45982.284285300928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45982.284285300928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45982.284285300928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45982.284285300928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45982.284285300928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45982.284285300928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45982.284285300928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45982.284285300928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45982.284285300928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45982.284285300928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45982.284285300928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45982.284285300928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45982.284285300928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45982.284285300928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45982.284285300928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45982.284285300928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45982.284285300928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45982.284285300928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45982.284285300928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45982.284285300928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45982.284285300928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45982.284285300928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45982.284285300928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45982.284285300928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45982.284285300928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45982.284285300928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45982.284285300928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45982.284285300928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45982.284285300928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45982.284285300928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45982.284285300928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45982.284285300928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45982.284285300928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45982.284285300928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45982.284285300928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45982.284285300928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45982.284285300928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45982.284285300928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45982.284285300928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45982.284285300928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45982.284285300928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45982.284285300928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45982.284285300928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45982.284285300928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45982.284285300928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45982.284285300928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45982.284285300928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45982.284285300928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45982.284285300928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45982.284285300928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45982.284285300928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45982.284285300928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45982.284285300928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45982.284285300928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45982.284285300928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45982.284285300928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45982.284285300928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45982.284285300928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45982.284285300928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45982.284285300928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45982.284285300928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45982.284285300928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45982.284285300928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45982.284285300928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45982.284285300928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45982.284285300928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45982.284285300928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45982.284285300928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45982.284285300928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45982.284285300928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45982.284285300928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45982.284285300928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45982.284285300928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45982.284285300928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45982.284285300928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45982.284285300928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45982.284285300928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45982.284285300928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45982.284285300928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45982.284285300928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45982.284285300928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45982.284285300928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45982.284285300928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45982.284285300928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45982.284285300928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45982.284285300928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45982.284285300928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45982.284285300928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45982.284285300928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45982.284285300928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45982.284285300928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45982.284285300928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45982.284285300928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45982.284285300928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45982.284285300928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45982.284285300928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45982.284285300928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45982.284285300928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45982.284285300928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45982.284285300928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45982.284285300928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45982.284285300928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45982.284285300928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45982.284285300928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45982.284285300928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45982.284285300928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45982.284285300928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45982.284285300928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45982.284285300928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45982.284285300928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45982.284285300928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45982.284285300928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45982.284285300928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45982.284285300928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45982.284285300928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45982.284285300928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45982.284285300928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45982.284285300928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45982.284285300928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45982.284285300928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45982.284285300928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45982.284285300928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45982.284285300928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45982.284285300928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45982.284285300928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45982.284285300928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45982.284285300928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45982.284285300928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45982.284285300928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45982.284285300928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45982.284285300928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45982.284285300928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45982.284285300928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45982.284285300928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45982.284285300928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45982.284285300928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45982.284285300928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45982.284285300928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45982.284285300928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45982.284285300928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45982.284285300928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45982.284285300928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45982.284285300928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45982.284285300928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45982.284285300928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45982.284285300928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45982.284285300928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45982.284285300928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45982.284285300928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45982.284285300928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45982.284285300928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45982.284285300928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45982.284285300928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45982.284285300928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45982.284285300928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45982.284285300928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45982.284285300928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45982.284285300928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45982.284285300928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45982.284285300928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45982.284285300928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45982.284285300928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45982.284285300928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45982.284285300928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45982.284285300928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45982.284285300928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45982.284285300928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45982.284285300928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45982.284285300928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45982.284285300928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45982.284285300928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45982.284285300928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45982.284285300928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45982.284285300928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45982.284285300928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45982.284285300928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45982.284285300928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45982.284285300928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45982.284285300928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45982.284285300928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45982.284285300928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45982.284285300928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45982.284285300928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45982.284285300928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45982.284285300928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45982.284285300928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45982.284285300928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45982.284285300928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45982.284285300928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45982.284285300928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45982.284285300928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45982.284285300928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45982.284285300928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45982.284285300928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45982.284285300928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45982.284285300928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45982.284285300928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45982.284285300928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45982.284285300928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45982.284285300928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45982.284285300928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45982.284285300928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45982.284285300928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45982.284285300928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45982.284285300928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45982.284285300928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45982.284285300928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45982.284285300928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45982.284285300928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45982.284285300928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45982.284285300928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45982.284285300928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45982.284285300928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45982.284285300928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45982.284285300928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45982.284285300928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45982.284285300928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45982.284285300928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45982.284285300928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45982.284285300928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45982.284285300928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45982.284285300928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45982.284285300928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45982.284285300928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45982.284285300928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45982.284285300928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45982.284285300928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45982.284285300928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45982.284285300928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45982.284285300928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45982.284285300928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45982.284285300928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45982.284285300928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45982.284285300928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45982.284285300928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45982.284285300928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45982.284285300928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45982.284285300928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45982.284285300928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45982.284285300928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45982.284285300928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45982.284285300928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45982.284285300928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45982.284285300928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45982.284285300928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45982.284285300928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45982.284285300928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45982.284285300928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45982.284285300928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45982.284285300928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45982.284285300928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45982.284285300928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45982.284285300928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45982.284285300928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45982.284285300928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45982.284285300928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45982.284285300928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45982.284285300928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45982.284285300928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45982.284285300928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45982.284285300928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45982.284285300928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45982.284285300928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45982.284285300928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45982.284285300928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45982.284285300928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45982.284285300928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45982.284285300928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45982.284285300928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45982.284285300928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45982.284285300928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45982.284285300928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45982.284285300928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45982.284285300928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45982.284285300928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45982.284285300928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45982.284285300928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45982.284285300928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45982.284285300928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45982.284285300928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45982.284285300928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45982.284285300928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45982.284285300928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45982.284285300928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45982.284285300928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45982.284285300928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45982.284285300928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45982.284285300928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45982.284285300928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45982.284285300928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45982.284285300928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45982.284285300928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45982.284285300928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45982.284285300928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45982.284285300928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45982.284285300928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45982.284285300928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45982.284285300928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45982.284285300928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45982.284285300928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45982.284285300928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45982.284285300928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45982.284285300928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45982.284285300928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45982.284285300928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45982.284285300928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45982.284285300928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45982.284285300928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45982.284285300928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45982.284285300928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45982.284285300928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45982.284285300928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45982.284285300928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45982.284285300928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45982.284285300928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45982.284285300928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45982.284285300928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45982.284285300928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45982.284285300928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45982.284285300928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45982.284285300928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45982.284285300928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45982.284285300928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45982.284285300928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45982.284285300928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45982.284285300928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45982.284285300928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45982.284285300928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45982.284285300928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45982.284285300928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45982.284285300928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45982.284285300928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45982.284285300928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45982.284285300928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45982.284285300928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45982.284285300928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45982.284285300928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45982.284285300928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45982.284285300928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45982.284285300928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45982.284285300928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45982.284285300928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45982.284285300928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45982.284285300928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45982.284285300928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45982.284285300928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45982.284285300928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45982.284285300928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45982.284285300928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45982.284285300928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45982.284285300928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45982.284285300928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45982.284285300928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45982.284285300928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45982.284285300928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45982.284285300928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45982.284285300928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45982.284285300928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45982.284285300928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45982.284285300928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45982.284285300928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45982.284285300928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45982.284285300928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45982.284285300928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45982.284285300928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45982.284285300928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45982.284285300928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45982.284285300928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45982.284285300928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45982.284285300928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45982.284285300928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45982.284285300928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45982.284285300928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45982.284285300928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45982.284285300928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45982.284285300928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45982.284285300928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45982.284285300928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45982.284285300928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45982.284285300928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45982.284285300928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45982.284285300928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45982.284285300928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45982.284285300928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45982.284285300928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45982.284285300928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45982.284285300928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45982.284285300928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45982.284285300928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45982.284285300928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45982.284285300928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45982.284285300928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45982.284285300928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45982.284285300928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278.80356770833168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45982.284285300928</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8.5445601871469989E-3</v>
      </c>
      <c r="H4" s="95">
        <v>45982.275995370372</v>
      </c>
      <c r="I4" s="113" t="str">
        <f>IFERROR(VLOOKUP(D4,DB!A:F,6,0),"")</f>
        <v>SCECO</v>
      </c>
      <c r="J4" s="113" t="str">
        <f>IFERROR(VLOOKUP(D4,DB!A:G,7,0),"")</f>
        <v>Vandalized</v>
      </c>
      <c r="K4" s="97" t="s">
        <v>39111</v>
      </c>
      <c r="L4" s="91" t="str">
        <f>IFERROR(VLOOKUP(D4,DB!A:I,9,0),"")</f>
        <v>Latis</v>
      </c>
    </row>
    <row r="5" spans="1:16" ht="15" customHeight="1">
      <c r="A5" s="113"/>
      <c r="B5" s="113" t="str">
        <f>IFERROR(VLOOKUP(D5,DB!A:K,11,0),"")</f>
        <v/>
      </c>
      <c r="C5" s="93"/>
      <c r="D5" s="91"/>
      <c r="E5" s="94"/>
      <c r="F5" s="95"/>
      <c r="G5" s="96">
        <f t="shared" ca="1" si="0"/>
        <v>45982.284285300928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45982.284285300928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45982.284285300928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45982.284285300928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45982.284285300928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45982.284285300928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45982.284285300928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45982.284285300928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45982.284285300928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45982.284285300928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45982.284285300928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45982.284285300928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45982.284285300928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45982.284285300928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45982.284285300928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45982.284285300928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45982.284285300928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45982.284285300928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45982.284285300928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45982.284285300928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45982.284285300928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45982.284285300928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45982.284285300928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45982.284285300928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45982.284285300928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45982.284285300928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45982.284285300928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45982.284285300928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45982.284285300928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45982.284285300928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45982.284285300928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45982.284285300928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45982.284285300928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45982.284285300928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45982.284285300928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45982.284285300928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45982.284285300928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45982.284285300928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45982.284285300928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45982.284285300928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45982.284285300928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45982.284285300928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45982.284285300928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45982.284285300928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45982.284285300928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45982.284285300928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45982.284285300928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45982.284285300928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45982.284285300928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45982.284285300928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45982.284285300928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45982.284285300928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45982.284285300928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45982.284285300928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45982.284285300928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45982.284285300928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45982.284285300928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45982.284285300928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45982.284285300928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45982.284285300928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45982.284285300928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45982.284285300928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45982.284285300928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45982.284285300928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45982.284285300928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45982.284285300928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45982.284285300928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45982.284285300928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45982.284285300928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45982.284285300928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45982.284285300928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45982.284285300928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45982.284285300928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45982.284285300928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45982.284285300928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45982.284285300928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45982.284285300928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45982.284285300928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45982.284285300928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45982.284285300928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45982.284285300928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45982.284285300928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45982.284285300928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45982.284285300928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45982.284285300928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45982.284285300928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45982.284285300928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45982.284285300928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45982.284285300928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45982.284285300928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45982.284285300928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45982.284285300928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45982.284285300928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45982.284285300928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45982.284285300928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45982.284285300928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45982.284285300928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45982.284285300928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45982.284285300928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45982.284285300928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45982.284285300928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45982.284285300928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45982.284285300928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45982.284285300928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45982.284285300928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45982.284285300928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45982.284285300928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45982.284285300928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45982.284285300928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45982.284285300928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45982.284285300928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45982.284285300928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45982.284285300928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45982.284285300928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45982.284285300928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45982.284285300928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45982.284285300928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45982.284285300928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45982.284285300928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45982.284285300928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45982.284285300928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45982.284285300928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45982.284285300928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45982.284285300928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45982.284285300928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45982.284285300928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45982.284285300928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45982.284285300928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45982.284285300928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45982.284285300928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45982.284285300928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45982.284285300928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45982.284285300928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45982.284285300928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45982.284285300928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45982.284285300928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45982.284285300928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45982.284285300928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45982.284285300928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45982.284285300928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45982.284285300928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45982.284285300928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45982.284285300928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45982.284285300928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45982.284285300928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45982.284285300928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45982.284285300928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45982.284285300928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45982.284285300928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45982.284285300928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45982.284285300928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45982.284285300928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45982.284285300928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45982.284285300928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45982.284285300928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45982.284285300928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45982.284285300928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45982.284285300928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45982.284285300928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45982.284285300928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45982.284285300928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45982.284285300928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45982.284285300928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45982.284285300928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45982.284285300928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45982.284285300928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45982.284285300928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45982.284285300928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45982.284285300928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45982.284285300928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45982.284285300928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45982.284285300928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45982.284285300928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45982.284285300928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45982.284285300928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45982.284285300928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45982.284285300928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45982.284285300928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45982.284285300928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45982.284285300928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45982.284285300928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45982.284285300928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45982.284285300928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45982.284285300928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45982.284285300928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45982.284285300928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45982.284285300928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45982.284285300928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45982.284285300928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45982.284285300928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45982.284285300928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45982.284285300928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45982.284285300928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45982.284285300928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45982.284285300928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45982.284285300928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45982.284285300928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45982.284285300928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45982.284285300928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45982.284285300928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45982.284285300928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45982.284285300928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45982.284285300928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45982.284285300928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45982.284285300928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45982.284285300928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45982.284285300928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45982.284285300928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45982.284285300928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45982.284285300928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45982.284285300928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45982.284285300928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45982.284285300928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45982.284285300928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45982.284285300928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45982.284285300928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45982.284285300928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45982.284285300928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45982.284285300928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45982.284285300928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45982.284285300928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45982.284285300928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45982.284285300928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45982.284285300928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45982.284285300928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45982.284285300928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45982.284285300928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45982.284285300928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45982.284285300928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45982.284285300928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45982.284285300928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45982.284285300928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45982.284285300928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45982.284285300928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45982.284285300928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45982.284285300928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45982.284285300928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45982.284285300928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45982.284285300928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45982.284285300928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45982.284285300928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45982.284285300928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45982.284285300928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45982.284285300928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45982.284285300928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45982.284285300928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45982.284285300928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45982.284285300928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45982.284285300928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45982.284285300928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45982.284285300928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45982.284285300928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45982.284285300928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45982.284285300928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45982.284285300928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45982.284285300928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45982.284285300928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45982.284285300928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45982.284285300928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45982.284285300928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45982.284285300928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45982.284285300928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45982.284285300928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45982.284285300928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45982.284285300928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45982.284285300928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45982.284285300928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45982.284285300928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45982.284285300928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45982.284285300928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45982.284285300928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45982.284285300928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45982.284285300928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45982.284285300928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45982.284285300928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45982.284285300928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45982.284285300928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45982.284285300928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45982.284285300928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45982.284285300928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45982.284285300928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45982.284285300928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45982.284285300928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45982.284285300928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45982.284285300928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45982.284285300928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45982.284285300928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45982.284285300928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45982.284285300928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45982.284285300928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45982.284285300928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45982.284285300928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45982.284285300928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45982.284285300928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45982.284285300928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45982.284285300928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45982.284285300928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45982.284285300928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45982.284285300928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45982.284285300928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45982.284285300928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45982.284285300928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45982.284285300928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45982.284285300928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45982.284285300928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45982.284285300928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45982.284285300928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45982.284285300928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45982.284285300928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45982.284285300928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45982.284285300928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45982.284285300928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45982.284285300928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45982.284285300928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45982.284285300928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45982.284285300928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45982.284285300928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45982.284285300928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45982.284285300928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45982.284285300928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45982.284285300928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45982.284285300928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45982.284285300928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45982.284285300928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45982.284285300928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45982.284285300928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45982.284285300928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45982.284285300928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45982.284285300928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45982.284285300928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45982.284285300928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45982.284285300928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45982.284285300928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45982.284285300928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45982.284285300928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45982.284285300928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45982.284285300928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45982.284285300928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45982.284285300928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45982.284285300928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45982.284285300928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45982.284285300928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45982.284285300928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45982.284285300928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45982.284285300928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45982.284285300928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45982.284285300928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45982.284285300928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45982.284285300928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45982.284285300928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45982.284285300928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45982.284285300928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45982.284285300928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45982.284285300928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45982.284285300928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45982.284285300928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45982.284285300928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45982.284285300928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45982.284285300928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45982.284285300928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45982.284285300928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45982.284285300928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45982.284285300928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45982.284285300928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45982.284285300928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45982.284285300928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45982.284285300928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45982.284285300928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45982.284285300928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45982.284285300928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45982.284285300928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45982.284285300928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45982.284285300928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45982.284285300928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45982.284285300928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45982.284285300928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45982.284285300928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45982.284285300928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45982.284285300928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45982.284285300928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45982.284285300928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45982.284285300928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45982.284285300928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45982.284285300928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45982.284285300928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45982.284285300928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45982.284285300928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45982.284285300928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45982.284285300928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45982.284285300928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45982.284285300928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45982.284285300928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45982.284285300928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45982.284285300928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45982.284285300928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45982.284285300928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45982.284285300928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45982.284285300928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45982.284285300928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45982.284285300928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45982.284285300928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45982.284285300928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45982.284285300928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45982.284285300928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45982.284285300928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45982.284285300928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45982.284285300928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45982.284285300928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45982.284285300928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45982.284285300928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45982.284285300928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45982.284285300928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45982.284285300928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45982.284285300928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45982.284285300928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45982.284285300928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45982.284285300928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45982.284285300928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45982.284285300928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45982.284285300928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45982.284285300928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45982.284285300928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45982.284285300928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45982.284285300928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45982.284285300928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45982.284285300928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45982.284285300928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45982.284285300928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45982.284285300928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45982.284285300928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45982.284285300928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45982.284285300928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45982.284285300928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45982.284285300928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45982.284285300928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45982.284285300928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45982.284285300928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45982.284285300928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45982.284285300928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45982.284285300928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45982.284285300928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45982.284285300928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45982.284285300928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45982.284285300928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45982.284285300928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45982.284285300928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45982.284285300928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45982.284285300928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45982.284285300928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45982.284285300928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45982.284285300928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45982.284285300928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45982.284285300928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45982.284285300928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45982.284285300928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45982.284285300928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45982.284285300928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45982.284285300928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45982.284285300928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90.452225115739566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56.09540798611124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33.623174189815472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4.7694820601900574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0.91098668981430819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15237</v>
      </c>
      <c r="E7" s="109" t="s">
        <v>39021</v>
      </c>
      <c r="F7" s="128">
        <v>45981.865925925929</v>
      </c>
      <c r="G7" s="111">
        <f ca="1">IFERROR(NOW()-F7,"")</f>
        <v>0.41835937499854481</v>
      </c>
      <c r="H7" s="128">
        <v>45981.835370370369</v>
      </c>
      <c r="I7" s="109" t="str">
        <f>IFERROR(VLOOKUP(D7,DB!A:F,6,0),"")</f>
        <v>SCECO</v>
      </c>
      <c r="J7" s="109" t="str">
        <f>IFERROR(VLOOKUP(D7,DB!A:G,7,0),"")</f>
        <v>Dead</v>
      </c>
      <c r="K7" s="109" t="s">
        <v>39123</v>
      </c>
      <c r="L7" s="109" t="str">
        <f>IFERROR(VLOOKUP(D7,DB!A:I,9,0),"")</f>
        <v>Latis</v>
      </c>
    </row>
    <row r="8" spans="1:13">
      <c r="A8" s="109"/>
      <c r="B8" s="109" t="str">
        <f>IFERROR(VLOOKUP(D8,DB!A:K,11,0),"")</f>
        <v/>
      </c>
      <c r="C8" s="109"/>
      <c r="D8" s="109"/>
      <c r="E8" s="109"/>
      <c r="F8" s="109"/>
      <c r="G8" s="111">
        <f ca="1">IFERROR(NOW()-F8,"")</f>
        <v>45982.284285300928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45982.284285300928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45982.284285300928</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45982.284285300928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45982.284285300928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45982.284285300928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45982.284285300928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45982.284285300928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45982.284285300928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45982.284285300928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45982.284285300928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45982.284285300928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45982.284285300928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45982.284285300928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45982.284285300928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45982.284285300928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45982.284285300928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45982.284285300928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45982.284285300928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45982.284285300928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45982.284285300928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45982.284285300928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45982.284285300928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45982.284285300928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45982.284285300928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45982.284285300928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45982.284285300928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45982.284285300928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45982.284285300928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45982.284285300928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45982.284285300928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45982.284285300928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45982.284285300928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45982.284285300928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45982.284285300928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45982.284285300928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45982.284285300928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45982.284285300928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45982.284285300928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45982.284285300928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45982.284285300928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45982.284285300928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45982.284285300928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45982.284285300928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45982.284285300928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45982.284285300928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45982.284285300928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45982.284285300928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45982.284285300928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45982.284285300928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45982.284285300928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45982.284285300928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45982.284285300928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45982.284285300928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45982.284285300928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45982.284285300928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45982.284285300928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45982.284285300928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45982.284285300928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45982.284285300928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45982.284285300928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45982.284285300928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45982.284285300928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45982.284285300928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45982.284285300928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45982.284285300928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45982.284285300928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45982.284285300928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45982.284285300928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45982.284285300928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45982.284285300928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45982.284285300928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45982.284285300928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45982.284285300928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45982.284285300928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45982.284285300928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45982.284285300928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45982.284285300928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45982.284285300928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45982.284285300928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45982.284285300928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45982.284285300928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45982.284285300928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45982.284285300928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45982.284285300928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45982.284285300928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45982.284285300928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45982.284285300928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45982.284285300928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45982.284285300928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45982.284285300928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45982.284285300928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45982.284285300928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45982.284285300928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45982.284285300928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45982.284285300928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45982.284285300928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45982.284285300928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45982.284285300928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45982.284285300928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45982.284285300928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45982.284285300928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45982.284285300928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45982.284285300928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45982.284285300928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45982.284285300928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45982.284285300928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45982.284285300928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38990</v>
      </c>
      <c r="E2" s="149" t="s">
        <v>39021</v>
      </c>
      <c r="F2" s="121">
        <v>45982.035509259258</v>
      </c>
      <c r="G2" s="104">
        <f t="shared" ref="G2:G3" ca="1" si="0">IFERROR(NOW()-F2,"-")</f>
        <v>0.24877604166977108</v>
      </c>
      <c r="H2" s="121">
        <v>45982.035474537035</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45982.284285300928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37" ca="1" si="1">IFERROR(NOW()-F4,"-")</f>
        <v>45982.284285300928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45982.284285300928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45982.284285300928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45982.284285300928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45982.284285300928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45982.284285300928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45982.284285300928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45982.284285300928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45982.284285300928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45982.284285300928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45982.284285300928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45982.284285300928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45982.284285300928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45982.284285300928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45982.284285300928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45982.284285300928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45982.284285300928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45982.284285300928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45982.284285300928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45982.284285300928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45982.284285300928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45982.284285300928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45982.284285300928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45982.284285300928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45982.284285300928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45982.284285300928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45982.284285300928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45982.284285300928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45982.284285300928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45982.284285300928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45982.284285300928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45982.284285300928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45982.284285300928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45982.284285300928</v>
      </c>
      <c r="H37" s="121"/>
      <c r="I37" s="119" t="str">
        <f>IFERROR(VLOOKUP(D37,DB!A:F,6,0),"")</f>
        <v/>
      </c>
      <c r="J37" s="119" t="str">
        <f>IFERROR(VLOOKUP(D37,DB!A:G,7,0),"")</f>
        <v/>
      </c>
      <c r="K37" s="122"/>
      <c r="L37" s="123"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2025-11-21T03:50:23Z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